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017\2017 Sustainable Building Method Workbook\"/>
    </mc:Choice>
  </mc:AlternateContent>
  <bookViews>
    <workbookView xWindow="240" yWindow="90" windowWidth="8940" windowHeight="7425" tabRatio="862"/>
  </bookViews>
  <sheets>
    <sheet name="Instructions, FAQs" sheetId="1" r:id="rId1"/>
    <sheet name="Energy Analysis Requirements" sheetId="4" r:id="rId2"/>
    <sheet name="Additionl Modeling Requirements" sheetId="12" r:id="rId3"/>
    <sheet name="Application" sheetId="6" r:id="rId4"/>
    <sheet name="ZNE Calculation" sheetId="8" r:id="rId5"/>
    <sheet name="Placed in Service" sheetId="11" r:id="rId6"/>
    <sheet name="Min. Construction Standards" sheetId="9" r:id="rId7"/>
    <sheet name="New Construction Point Scoring" sheetId="10" r:id="rId8"/>
    <sheet name="Rehabilitation Point Scoring" sheetId="13" r:id="rId9"/>
  </sheets>
  <definedNames>
    <definedName name="City" localSheetId="2">#REF!</definedName>
    <definedName name="City" localSheetId="6">#REF!</definedName>
    <definedName name="City" localSheetId="5">#REF!</definedName>
    <definedName name="City" localSheetId="8">#REF!</definedName>
    <definedName name="City">#REF!</definedName>
    <definedName name="ComArea" localSheetId="2">#REF!</definedName>
    <definedName name="ComArea" localSheetId="6">#REF!</definedName>
    <definedName name="ComArea" localSheetId="5">#REF!</definedName>
    <definedName name="ComArea" localSheetId="8">#REF!</definedName>
    <definedName name="ComArea">#REF!</definedName>
    <definedName name="Pname" localSheetId="2">#REF!</definedName>
    <definedName name="Pname" localSheetId="6">#REF!</definedName>
    <definedName name="Pname" localSheetId="5">#REF!</definedName>
    <definedName name="Pname" localSheetId="8">#REF!</definedName>
    <definedName name="Pname">#REF!</definedName>
    <definedName name="_xlnm.Print_Area" localSheetId="2">'Additionl Modeling Requirements'!$A$1:$D$40</definedName>
    <definedName name="_xlnm.Print_Area" localSheetId="1">'Energy Analysis Requirements'!$A$1:$I$11</definedName>
    <definedName name="_xlnm.Print_Area" localSheetId="0">'Instructions, FAQs'!$A$1:$E$91</definedName>
    <definedName name="_xlnm.Print_Area" localSheetId="6">'Min. Construction Standards'!$A$1:$F$21</definedName>
    <definedName name="_xlnm.Print_Area" localSheetId="4">'ZNE Calculation'!$A$1:$O$24</definedName>
    <definedName name="_xlnm.Print_Titles" localSheetId="1">'Energy Analysis Requirements'!$1:$1</definedName>
  </definedNames>
  <calcPr calcId="152511" iterate="1" concurrentCalc="0"/>
</workbook>
</file>

<file path=xl/calcChain.xml><?xml version="1.0" encoding="utf-8"?>
<calcChain xmlns="http://schemas.openxmlformats.org/spreadsheetml/2006/main">
  <c r="A12" i="6" l="1"/>
  <c r="A16" i="11"/>
  <c r="B39" i="11"/>
  <c r="B40" i="11"/>
  <c r="B41" i="11"/>
  <c r="B42" i="11"/>
  <c r="B43" i="11"/>
  <c r="B44" i="11"/>
  <c r="B45" i="11"/>
  <c r="B46" i="11"/>
  <c r="B47" i="11"/>
  <c r="B48" i="11"/>
  <c r="B49" i="11"/>
  <c r="B50" i="11"/>
  <c r="B51" i="11"/>
  <c r="B52" i="11"/>
  <c r="B38" i="11"/>
  <c r="F16" i="11"/>
  <c r="E16" i="11"/>
  <c r="E12" i="6"/>
  <c r="D12" i="6"/>
  <c r="N18" i="8"/>
  <c r="O18" i="8"/>
  <c r="N17" i="8"/>
  <c r="O17" i="8"/>
  <c r="N14" i="8"/>
  <c r="O14" i="8"/>
  <c r="N13" i="8"/>
  <c r="O13" i="8"/>
  <c r="N10" i="8"/>
  <c r="O10" i="8"/>
  <c r="N9" i="8"/>
  <c r="O9" i="8"/>
  <c r="N6" i="8"/>
  <c r="O6" i="8"/>
  <c r="N5" i="8"/>
  <c r="O5" i="8"/>
  <c r="O20" i="8"/>
  <c r="O21" i="8"/>
  <c r="O22" i="8"/>
  <c r="O24" i="8"/>
  <c r="B21" i="11"/>
  <c r="B17" i="6"/>
</calcChain>
</file>

<file path=xl/comments1.xml><?xml version="1.0" encoding="utf-8"?>
<comments xmlns="http://schemas.openxmlformats.org/spreadsheetml/2006/main">
  <authors>
    <author>Ferguson, Gina</author>
  </authors>
  <commentList>
    <comment ref="B12" authorId="0" shapeId="0">
      <text>
        <r>
          <rPr>
            <sz val="9"/>
            <color indexed="81"/>
            <rFont val="Tahoma"/>
            <family val="2"/>
          </rPr>
          <t xml:space="preserve">Insert percent better from CF-1R.  See below for high rise instructions. </t>
        </r>
      </text>
    </comment>
    <comment ref="E14" authorId="0" shapeId="0">
      <text>
        <r>
          <rPr>
            <sz val="9"/>
            <color indexed="81"/>
            <rFont val="Tahoma"/>
            <family val="2"/>
          </rPr>
          <t>Insert from ECON-2</t>
        </r>
      </text>
    </comment>
  </commentList>
</comments>
</file>

<file path=xl/comments2.xml><?xml version="1.0" encoding="utf-8"?>
<comments xmlns="http://schemas.openxmlformats.org/spreadsheetml/2006/main">
  <authors>
    <author>Ferguson, Gina</author>
  </authors>
  <commentList>
    <comment ref="B16" authorId="0" shapeId="0">
      <text>
        <r>
          <rPr>
            <sz val="9"/>
            <color indexed="81"/>
            <rFont val="Tahoma"/>
            <family val="2"/>
          </rPr>
          <t xml:space="preserve">Insert percent better from CF-1R.  See below for high rise instructions. </t>
        </r>
      </text>
    </comment>
    <comment ref="F18" authorId="0" shapeId="0">
      <text>
        <r>
          <rPr>
            <sz val="9"/>
            <color indexed="81"/>
            <rFont val="Tahoma"/>
            <family val="2"/>
          </rPr>
          <t>Insert from ECON-2</t>
        </r>
      </text>
    </comment>
  </commentList>
</comments>
</file>

<file path=xl/sharedStrings.xml><?xml version="1.0" encoding="utf-8"?>
<sst xmlns="http://schemas.openxmlformats.org/spreadsheetml/2006/main" count="470" uniqueCount="298">
  <si>
    <t>SOFTWARE</t>
  </si>
  <si>
    <t>CBECC-Res</t>
  </si>
  <si>
    <t>CBECC-Com</t>
  </si>
  <si>
    <t>CONSTRUCTION TYPE</t>
  </si>
  <si>
    <t>APPLICATION DOCUMENTATION</t>
  </si>
  <si>
    <t>PLACED IN SERVICE DOCUMENTATION</t>
  </si>
  <si>
    <t xml:space="preserve">Residential Energy Use Summary for TCAC Zero Net Energy Calculations </t>
  </si>
  <si>
    <t>Type of Residential Energy Use</t>
  </si>
  <si>
    <t>Space Heating</t>
  </si>
  <si>
    <t>Space Cooling</t>
  </si>
  <si>
    <t>Domestic Hot Water</t>
  </si>
  <si>
    <t>Plug Loads</t>
  </si>
  <si>
    <t>Lighting</t>
  </si>
  <si>
    <t>Refrigerators</t>
  </si>
  <si>
    <t>Cooking</t>
  </si>
  <si>
    <t>Dishwashers</t>
  </si>
  <si>
    <t>Laundry Washer</t>
  </si>
  <si>
    <t>Laundry Dryer</t>
  </si>
  <si>
    <t xml:space="preserve">Individual Apartment's Annual Consumption </t>
  </si>
  <si>
    <t xml:space="preserve">Combined Apartments' Annual Consumption </t>
  </si>
  <si>
    <t>Number of One (1) Bedroom Units</t>
  </si>
  <si>
    <t>Electricity Consumption (kWh/year)</t>
  </si>
  <si>
    <t>Gas Consumption (kBTU/year)</t>
  </si>
  <si>
    <t>Number of Two (2) Bedroom Units</t>
  </si>
  <si>
    <t xml:space="preserve"> </t>
  </si>
  <si>
    <t>Number of Three (3) Bedroom Units</t>
  </si>
  <si>
    <t>Number of Four (4) Bedroom Units</t>
  </si>
  <si>
    <t>Total Annual Residential Electricity Consumption (kWh)</t>
  </si>
  <si>
    <t>Total Annual Residential Gas Consumption (kBTU)</t>
  </si>
  <si>
    <t>Converted Annual Residential Gas Consumption converted from kBTU to kWh (assuming 100,000 kBTU = 29.3 kWh)</t>
  </si>
  <si>
    <t>Total Annual Electricity production of the Photovoltaic Solar Array (kWh)</t>
  </si>
  <si>
    <t>TCAC Zero Net Energy Offset</t>
  </si>
  <si>
    <t>Verifier Company:</t>
  </si>
  <si>
    <t>Verifier Phone # and E-mail:</t>
  </si>
  <si>
    <t>TCAC MINIMUM CONSTRUCTION STANDARDS</t>
  </si>
  <si>
    <t>MEASURE NAME</t>
  </si>
  <si>
    <t>VERIFICATION METHOD</t>
  </si>
  <si>
    <t>RESULTS OF VERIFICATION</t>
  </si>
  <si>
    <t>VERIFIER NOTES</t>
  </si>
  <si>
    <t>Energy Efficiency</t>
  </si>
  <si>
    <t>Please Select</t>
  </si>
  <si>
    <t>Landscaping</t>
  </si>
  <si>
    <t>Contractor to provide documentation that  landscaping plans, irrigation controller installed as part of the rehabilitation scope of work and  certification of compliance with  State’s Model Water Efficient Landscape Ordinance (Title 23, California Code of Regulations, Section 490 et seq.) or local landscape ordinance that has been determined to be at least as stringent as the current model ordinance.</t>
  </si>
  <si>
    <t>Roofs</t>
  </si>
  <si>
    <t>Contractor to provide documentation of subcontractor guarantee and manufacturer's warranty for roofing installed.</t>
  </si>
  <si>
    <t>Exterior doors</t>
  </si>
  <si>
    <t>Appliances</t>
  </si>
  <si>
    <t>Window Coverings</t>
  </si>
  <si>
    <t xml:space="preserve">Window coverings shall be provided and may include fire retardant drapes or blinds. </t>
  </si>
  <si>
    <t>Water Heater</t>
  </si>
  <si>
    <t>Contractor to provide cutsheets showing compliance with the provisions of this measure for all tank-type water heaters.  Verifier will field-verify.</t>
  </si>
  <si>
    <t>Floor coverings</t>
  </si>
  <si>
    <t>Contractor to provide cutsheets showing compliance with the provisions of this measure and invoices or bills of lading for  all floor coverings installed as part of the scope of work.  Verifier will field-verify.</t>
  </si>
  <si>
    <t>Fiberglass Insulation</t>
  </si>
  <si>
    <t>Contractor to provide cutsheets showing compliance with the provisions of this measure and invoices or bills of lading for  all insulation installed as part of the scope of work.  Verifier will field-verify.</t>
  </si>
  <si>
    <t>Verifier Name:</t>
  </si>
  <si>
    <t>MEASURE</t>
  </si>
  <si>
    <t>Project Name:</t>
  </si>
  <si>
    <t>Address:</t>
  </si>
  <si>
    <t>Energy Efficiency for Rehabilitation Projects</t>
  </si>
  <si>
    <t>If landscaping is to be provided or replaced, a variety of plant and tree species that require low water use shall be provided in sufficient quantities based on landscaping practices in the general market area and low maintenance needs. Projects shall follow the requirements of the state Model Water Efficient Landscape Ordinance (http://www.water.ca.gov/wateruseefficiency/landscapeordinance/) unless a local landscape ordinance has been determined to be at least as stringent as the current model ordinance.</t>
  </si>
  <si>
    <t>Newly installed roofing shall carry a three-year subcontractor guarantee and at least a 20-year manufacturer’s warranty.</t>
  </si>
  <si>
    <t>Contractor to provide cutsheets showing compliance with this measure and invoices or bills of lading for exterior doors installed as part of the scope of work.  Verifier will field-verify.</t>
  </si>
  <si>
    <t>Contractor to provide cutsheets showing compliance with this measure and invoices or bills of lading for window coverings installed as part of the scope of work.  Verifier will field-verify.</t>
  </si>
  <si>
    <t>Refrigerators, dishwashers, clothes washers and dryers provided or replaced within Low-Income Units and/or in on-site community facilities shall be ENERGY STAR rated appliances, unless waived by the Executive Director.</t>
  </si>
  <si>
    <t>If water heaters are to be provided or replaced, for units with individual tank-type water heaters, minimum capacities are to be 28 gallons for one- and two-bedroom units and 38 gallons for three-bedroom units or larger.</t>
  </si>
  <si>
    <t>If floor coverings are to be provided or replaced, a hard, water resistant, cleanable surface shall be required for all kitchen and bath areas. Any carpet provided or replaced shall comply with U.S. Department of Housing and Urban Development/Federal Housing Administration UM44D.</t>
  </si>
  <si>
    <t>All fiberglass-based insulation provided or replaced shall meet the Greenguard Gold Certification
(http://greenguard.org/en/CertificationPrograms/CertificationPrograms_childrenSch ools.aspx).</t>
  </si>
  <si>
    <t>Date:</t>
  </si>
  <si>
    <t>ENERGY ANALYST MINIMUM QUALIFICATION REQUIREMENTS</t>
  </si>
  <si>
    <t>APPLICATION</t>
  </si>
  <si>
    <t>Energy Modeler Name:</t>
  </si>
  <si>
    <t>Project Address:</t>
  </si>
  <si>
    <t>Energy Modeler Company:</t>
  </si>
  <si>
    <t>Project Type:</t>
  </si>
  <si>
    <t>Phone and Email:</t>
  </si>
  <si>
    <t>New Construction</t>
  </si>
  <si>
    <t>Renewable Energy</t>
  </si>
  <si>
    <t xml:space="preserve">Rehabilitation </t>
  </si>
  <si>
    <t xml:space="preserve">New Construction </t>
  </si>
  <si>
    <t>Percent offset of tenants' energy load:</t>
  </si>
  <si>
    <t>MEASURE 1</t>
  </si>
  <si>
    <t>MEASURE 2</t>
  </si>
  <si>
    <t>MEASURE 3</t>
  </si>
  <si>
    <t>MEASURE 4</t>
  </si>
  <si>
    <t>MEASURE 5</t>
  </si>
  <si>
    <t>MEASURE 6</t>
  </si>
  <si>
    <t>MEASURE 7</t>
  </si>
  <si>
    <t>MEASURE 8</t>
  </si>
  <si>
    <t>MEASURE 9</t>
  </si>
  <si>
    <t>MEASURE 10</t>
  </si>
  <si>
    <t>MEASURE 11</t>
  </si>
  <si>
    <t>MEASURE 12</t>
  </si>
  <si>
    <t>MEASURE 13</t>
  </si>
  <si>
    <t>MEASURE 14</t>
  </si>
  <si>
    <t>MEASURE 15</t>
  </si>
  <si>
    <t>SUMMARY AND DESCRIPTION OF PROPOSED ENERGY SAVINGS MEASURES</t>
  </si>
  <si>
    <t>Existing TDV Energy (kBtu/ft2-yr)</t>
  </si>
  <si>
    <t>Improved TDV Energy (kBtu/ft2-yr)</t>
  </si>
  <si>
    <r>
      <t xml:space="preserve">New Construction high rise:  </t>
    </r>
    <r>
      <rPr>
        <sz val="11"/>
        <color theme="1"/>
        <rFont val="Calibri"/>
        <family val="2"/>
        <scheme val="minor"/>
      </rPr>
      <t xml:space="preserve">The percentage in cell B12 above is calculated as the percent better than the standard design using the annual TDV energy use </t>
    </r>
  </si>
  <si>
    <r>
      <t xml:space="preserve">from PERF-1C </t>
    </r>
    <r>
      <rPr>
        <b/>
        <u/>
        <sz val="11"/>
        <color theme="1"/>
        <rFont val="Calibri"/>
        <family val="2"/>
        <scheme val="minor"/>
      </rPr>
      <t>excluding</t>
    </r>
    <r>
      <rPr>
        <b/>
        <sz val="11"/>
        <color theme="1"/>
        <rFont val="Calibri"/>
        <family val="2"/>
        <scheme val="minor"/>
      </rPr>
      <t>:  Lighting, Receptacle, Process, and Process Lighting energy uses.</t>
    </r>
  </si>
  <si>
    <t>PLACED IN SERVICE</t>
  </si>
  <si>
    <t>SUMMARY AND DESCRIPTION OF INSTALLED ENERGY SAVINGS MEASURES</t>
  </si>
  <si>
    <t>EXPLAIN ANY CHANGES TO THE ENERGY MODEL SINCE THE APPLICATION PHASE:</t>
  </si>
  <si>
    <t>Installed Energy Savings Measure</t>
  </si>
  <si>
    <t>Means of Verification</t>
  </si>
  <si>
    <t>Verifier Comments</t>
  </si>
  <si>
    <t>Initials of Verifier</t>
  </si>
  <si>
    <t>Installed as Intended?</t>
  </si>
  <si>
    <t>(select)</t>
  </si>
  <si>
    <t>LOW RISE</t>
  </si>
  <si>
    <t>NEW CONSTRUCTION</t>
  </si>
  <si>
    <t>REHABILITATION</t>
  </si>
  <si>
    <t>TCAC REGULATION REQUIREMENTS</t>
  </si>
  <si>
    <t>HIGH RISE</t>
  </si>
  <si>
    <t>LEED</t>
  </si>
  <si>
    <t>GreenPoint Rated</t>
  </si>
  <si>
    <t>Green Communities</t>
  </si>
  <si>
    <t>5 points</t>
  </si>
  <si>
    <t>Green Building</t>
  </si>
  <si>
    <t>This category requires submission of the program's certification upon completion and does not require the use of the sustainable building methods workbook.</t>
  </si>
  <si>
    <t>A.</t>
  </si>
  <si>
    <t>B.</t>
  </si>
  <si>
    <t>Includes heating, cooling, fan energy, and water heating but not the following end uses:  lighting, plug load, appliances, or process energy</t>
  </si>
  <si>
    <t>Percent above Title 24</t>
  </si>
  <si>
    <t>TCAC - 5 POINT MAXIMUM, CDLAC - 10 POINT MAXIMUM</t>
  </si>
  <si>
    <t>NEW CONSTRUCTION SUSTAINABLE BUILDING METHODS - TCAC AND CDLAC</t>
  </si>
  <si>
    <t>TCAC AND CDLAC</t>
  </si>
  <si>
    <t>CDLAC ONLY</t>
  </si>
  <si>
    <t>3 points</t>
  </si>
  <si>
    <t>Energy efficiency with renewable energy that provides percentages of tenants' energy loads</t>
  </si>
  <si>
    <t>4 points</t>
  </si>
  <si>
    <t>LOW &amp; HIGH</t>
  </si>
  <si>
    <t>TCAC ONLY</t>
  </si>
  <si>
    <t>C.</t>
  </si>
  <si>
    <t>Water Efficiency</t>
  </si>
  <si>
    <t>Sustainable building methods points are awarded to projects committing to the following applicable standards. Except where 90 percent (90%) or more of the proposed units consist of either new construction or rehabilitation, projects consisting of both (i) new construction or adaptive reuse and (ii) rehabilitation of existing units shall be scored on meeting applicable standards for both construction types. In such cases, points are awarded based upon the lowest score achieved by each construction type.</t>
  </si>
  <si>
    <t>REHABILITATION SUSTAINABLE BUILDING METHODS - TCAC AND CDLAC</t>
  </si>
  <si>
    <t>Green Building for Existing Multifamily</t>
  </si>
  <si>
    <t>Percent Improvement</t>
  </si>
  <si>
    <t>Additional Rehabilitation Project Measures</t>
  </si>
  <si>
    <t>● Solar hot water for all tenants who have individual water meters</t>
  </si>
  <si>
    <t>● PV that offsets either 50% of common area load; if the combined available roof area of the project structures, including carports, is insufficient for provision of 50% of annual common area electricity use, then the project shall have onsite renewable generation based on at least 90% of the available solar accessible roof area</t>
  </si>
  <si>
    <t>Project will individually meter or sub-meter currently master-metered gas, electricity, or central hot water systems for all tenants.</t>
  </si>
  <si>
    <t>Metering</t>
  </si>
  <si>
    <t>2 points</t>
  </si>
  <si>
    <t>Sustainable building management practices, including BOTH of the following:</t>
  </si>
  <si>
    <r>
      <rPr>
        <b/>
        <sz val="11"/>
        <color theme="1"/>
        <rFont val="Calibri"/>
        <family val="2"/>
        <scheme val="minor"/>
      </rPr>
      <t>1.</t>
    </r>
    <r>
      <rPr>
        <sz val="11"/>
        <color theme="1"/>
        <rFont val="Calibri"/>
        <family val="2"/>
        <scheme val="minor"/>
      </rPr>
      <t xml:space="preserve">  Develop a project-specific maintenance manual including replacement specifications and operating information of all energy and green building features</t>
    </r>
  </si>
  <si>
    <r>
      <rPr>
        <b/>
        <sz val="11"/>
        <color theme="1"/>
        <rFont val="Calibri"/>
        <family val="2"/>
        <scheme val="minor"/>
      </rPr>
      <t xml:space="preserve">2. </t>
    </r>
    <r>
      <rPr>
        <sz val="11"/>
        <color theme="1"/>
        <rFont val="Calibri"/>
        <family val="2"/>
        <scheme val="minor"/>
      </rPr>
      <t xml:space="preserve"> Undertake formal building systems commissioning, retro-commissioning or re-commissioning as appropriate (continuous commissioning is not required)</t>
    </r>
  </si>
  <si>
    <t>This category requires submission of an architect certification upon completion and does not require the use of the sustainable building methods workbook.</t>
  </si>
  <si>
    <t>D.</t>
  </si>
  <si>
    <t>PV generation/Solar hot water:  ONE of the following:</t>
  </si>
  <si>
    <t>GENERAL INSTRUCTIONS</t>
  </si>
  <si>
    <t>FREQUENTLY ASKED QUESTIONS</t>
  </si>
  <si>
    <t>ZNE CALCULATION</t>
  </si>
  <si>
    <t>MINIMUM CONSTRUCTION STANDARDS</t>
  </si>
  <si>
    <t>HERS II Rater ID for rehabilitation projects:</t>
  </si>
  <si>
    <t>HERS II Rater ID for rehabilitation projects, 
HERS Rater ID for new construction:</t>
  </si>
  <si>
    <t>If exterior doors are to be provided or replaced, insulated or solid core, flush, paint or stain grade exterior doors shall be made of metal clad, hardwood faces, or fiberglass faces, with a standard one-year guarantee and all six sides factory primed.</t>
  </si>
  <si>
    <t>Energy Efficiency Improvement of Existing Conditions</t>
  </si>
  <si>
    <t>Q</t>
  </si>
  <si>
    <t>A</t>
  </si>
  <si>
    <t>1.</t>
  </si>
  <si>
    <t>2.</t>
  </si>
  <si>
    <t>Complete the gray-shaded cells as applicable.</t>
  </si>
  <si>
    <t>Complete the white cells as applicable.</t>
  </si>
  <si>
    <t>The percentage Zero Net Energy (ZNE) solar offset of a project’s tenant energy loads is to be calculated using the California Utility Allowance Calculator (CUAC) with kilowatt hours (kWh) consumed to be balanced by kilowatts generated on-site.  Gas use is to be converted to kWh for percentage ZNE offset calculations, assuming 1 Therm = 29.3 kWh, and 100,100 British Thermal Units (BTUs) = 29.3 kWh. Residential energy loads modeled by the CUAC include all energy used by tenants, both gas and electric, regardless of whether the energy load is billed to the owner or the tenants. This calculation excludes non-residential energy uses associated with the community building, elevators, parking lot lighting, and similar end uses, but includes domestic hot water and Heating, Ventilation, and Air Conditioning (HVAC) loads, regardless of whether they are central or distributed.</t>
  </si>
  <si>
    <t xml:space="preserve">The Minimum Construction Standards sheet is completed for all projects.  The completed sheet should be included in the TCAC placed in service package. </t>
  </si>
  <si>
    <r>
      <t xml:space="preserve">The ZNE Calculation sheet is completed for new construction projects requesting TCAC or CDLAC points for </t>
    </r>
    <r>
      <rPr>
        <b/>
        <sz val="11"/>
        <color theme="1"/>
        <rFont val="Calibri"/>
        <family val="2"/>
        <scheme val="minor"/>
      </rPr>
      <t xml:space="preserve">energy efficiency with renewable energy that provides percentages of tenants' energy loads. </t>
    </r>
    <r>
      <rPr>
        <sz val="11"/>
        <color theme="1"/>
        <rFont val="Calibri"/>
        <family val="2"/>
        <scheme val="minor"/>
      </rPr>
      <t xml:space="preserve"> The energy modeler will utilize the California Utility Allowance Calculator (CUAC) in order to calculator the solar offset of a project's tenant energy loads.</t>
    </r>
  </si>
  <si>
    <t xml:space="preserve">                       Adjusted</t>
  </si>
  <si>
    <r>
      <t xml:space="preserve">The values are used to calculate an </t>
    </r>
    <r>
      <rPr>
        <u/>
        <sz val="11"/>
        <color theme="1"/>
        <rFont val="Calibri"/>
        <family val="2"/>
        <scheme val="minor"/>
      </rPr>
      <t>adjusted</t>
    </r>
    <r>
      <rPr>
        <sz val="11"/>
        <color theme="1"/>
        <rFont val="Calibri"/>
        <family val="2"/>
        <scheme val="minor"/>
      </rPr>
      <t xml:space="preserve"> percentage improvement which is equal to the percentage improvement listed after the removal of the energy use associated with lighting, receptacle, process, and process lighting.  In the example below, the EnergyPro calculated improvement of 15.5% would be adjusted to an improvement of 21.8% after  the removal of  these four values.</t>
    </r>
  </si>
  <si>
    <t>Example of an ECON-2 source document Time Dependent Valuation (TDV) for rehabilitation percent improvement over existing conditions:</t>
  </si>
  <si>
    <t xml:space="preserve">If the modeler is using a one model approach where all improvements are modeled under the Alternatives tab in EnergyPro, only one ECON-2 will be needed for completion of this application.  If the modeler is using a two model approach, with one model representing the existing conditions, and one model representing the improved conditions, the modeler will need to generate an ECON-2 for each model.  </t>
  </si>
  <si>
    <t>In what circumstances is this workbook NOT required?</t>
  </si>
  <si>
    <t>Do the energy modeler and verifier have to be the same person?</t>
  </si>
  <si>
    <t>Should common areas or non-residential spaces be included in the energy model?</t>
  </si>
  <si>
    <t>What is necessary if my project is a non-competitive (4%) project?</t>
  </si>
  <si>
    <t>See Requirements sheet, row Rehabilitation, column TCAC Regulation Requirements.  The requirements are under the heading MINIMUM CONSTRUCTION STANDARDS APPLICABLE TO ALL PROJECTS.  For most rehabilitation projects, the requirement is to complete the applicable energy software modeling and the Application sheet.</t>
  </si>
  <si>
    <t>Yes, provided the GPNA and associated energy model meet all the requirements of the TCAC regulations and this workbook.</t>
  </si>
  <si>
    <t>Does the energy audit component of a Green Physical Needs Assessment (GPNA) meet the requirement for a TCAC Existing Multifamily Assessment Report for rehabilitation projects?</t>
  </si>
  <si>
    <t>What are the modeling requirements if I have more than one building in my project?</t>
  </si>
  <si>
    <t>The following qualifications may be required, depending on the scope of the project:</t>
  </si>
  <si>
    <t>Task</t>
  </si>
  <si>
    <t>Minimum Qualification</t>
  </si>
  <si>
    <t>California Field Verification and Diagnostic Testing Rater (one level of HERS Rater)</t>
  </si>
  <si>
    <t>Central domestic water heating and distribution system efficiency</t>
  </si>
  <si>
    <t>Renewable energy installation</t>
  </si>
  <si>
    <t>CSI Approved Contractor (C-46 Solar Contractor license)</t>
  </si>
  <si>
    <t>HERS Rater with PV qualification from HERS Provider</t>
  </si>
  <si>
    <t>C-36 plumbing or C-4 boiler contractor license for renovation recommendations and all installation</t>
  </si>
  <si>
    <t>CUAC analysis</t>
  </si>
  <si>
    <t>CABEC 2013 CEA</t>
  </si>
  <si>
    <t>Commissioning (required for some measures, good practice for many others)</t>
  </si>
  <si>
    <t>Renewable energy inspection, verification</t>
  </si>
  <si>
    <t>HVAC system efficiency and balancing, including duct testing</t>
  </si>
  <si>
    <t>Trained Contractor, Commissioning Agent accredited through CEC approved program</t>
  </si>
  <si>
    <t>Commissioning, retro-commissioning or re-commissioning as appropriate</t>
  </si>
  <si>
    <t>Feasibility of renewable energy installation</t>
  </si>
  <si>
    <t>CSI Approved Contractor (valid A, B, C-10, or C-46 license)</t>
  </si>
  <si>
    <t>Commissioning Agent accredited through CEC approved program, or on the approved list with the California Commissioning Collaborative:  http://www.cacx.org/resources/selecting.html</t>
  </si>
  <si>
    <t>As the verifier for this project, I confirm that the following energy savings measures have been installed and meet the intent of the energy mode.  I have verified the following measures.  In addition, I am aware  of the minimum qualifications for the tasks listed under the Qualifications  section of the Additional Requirements sheet and can verify these tasks, as applicable, were completed by qualified individuals.</t>
  </si>
  <si>
    <t>At least a 10% post-rehabilitation improvement over existing conditions energy efficiency</t>
  </si>
  <si>
    <t>QUALIFICATIONS</t>
  </si>
  <si>
    <t>ALTERNATE OPTION FOR ENERGY EFFICIENCY IMPROVEMENT OVER EXISTING CONDITIONS - MINIMUM CONSTRUCTION STANDARD ONLY (NOT FOR POINT SCORING)</t>
  </si>
  <si>
    <t>Modeling and Verification</t>
  </si>
  <si>
    <t>ADDITIONAL REHABILITATION MEASURES - POINT SCORING DOCUMENTATION REQUIREMENTS</t>
  </si>
  <si>
    <t>Point Category</t>
  </si>
  <si>
    <t>Solar hot water for all tenants who have individual water meters</t>
  </si>
  <si>
    <t>Develop a project-specific maintenance manual including replacement specifications and operating information of all energy and green building features</t>
  </si>
  <si>
    <t>Undertake formal building systems commissioning, retro-commissioning or re-commissioning as appropriate; continuous commissioning is not required</t>
  </si>
  <si>
    <t>Individually meter or sub-meter currently master-metered gas, electricity, or central hot water systems for all tenants</t>
  </si>
  <si>
    <t>Compliance and Verification (required at Placed in Service, not Application)</t>
  </si>
  <si>
    <t>Submit a copy of the energy management and maintenance manual</t>
  </si>
  <si>
    <t>Submit the building commissioning plan drafted in accordance with the California Commissioning Collaborative’s best practice recommendations for existing buildings or the GreenPoint Rated Multifamily Commissioning requirements.</t>
  </si>
  <si>
    <t>RESIDENTIAL AND NON-RESIDENTIAL AREAS</t>
  </si>
  <si>
    <t>Apartments only (no corridors, office space, or tenant laundry rooms)</t>
  </si>
  <si>
    <t>*All residential space that is includable in tax credit eligible basis should be included in the model.  Stand alone community buildings without residential units are includable in tax credit eligible basis and should be included in the residential modeling.</t>
  </si>
  <si>
    <t>For  assistance with the Sustainable Building Method Workbook (the Workbook), please contact the project's regional analyst: http://www.treasurer.ca.gov/ctcac/assignments.asp .  The project location determines the regional analyst contact.</t>
  </si>
  <si>
    <t>Workbook Application sheet,
TCAC Existing Multifamily Assessment Report</t>
  </si>
  <si>
    <t>Workbook Application sheet, 
TCAC Existing Multifamily Assessment Report</t>
  </si>
  <si>
    <t>See Energy Analysis Requirements sheet</t>
  </si>
  <si>
    <t>Contractor to provide cutsheets showing compliance with this measure and invoices or bills of lading for appliances installed as part of the scope of work.  Verifier will field-verify, or  owner will provide TCAC with bills of lading.</t>
  </si>
  <si>
    <t>Refer to Additional Modeling Requirements sheet for a table explaining residential and non-residential space and modeling requirements.</t>
  </si>
  <si>
    <t>See Additional Modeling Requirements sheet for calculation requirement information.</t>
  </si>
  <si>
    <t>See Additional Modeling Requirements sheet for additional information.</t>
  </si>
  <si>
    <t>See Additional Modeling Requirements sheet for documentation requirements.</t>
  </si>
  <si>
    <r>
      <rPr>
        <u/>
        <sz val="11"/>
        <color theme="1"/>
        <rFont val="Calibri"/>
        <family val="2"/>
        <scheme val="minor"/>
      </rPr>
      <t>Competitive Point Scoring Only</t>
    </r>
    <r>
      <rPr>
        <sz val="11"/>
        <color theme="1"/>
        <rFont val="Calibri"/>
        <family val="2"/>
        <scheme val="minor"/>
      </rPr>
      <t xml:space="preserve">
Workbook Application sheet,
ZNE Calculation sheet if applicable</t>
    </r>
  </si>
  <si>
    <t>Review the instructions and FAQs below, and the Energy Analysis Requirements and Additional Modeling Requirements sheets.  Complete the Application, ZNE Calculation, Placed in Service, and Minimum Construction Standards sheets as applicable.  Placed in Service and Minimum Construction Standards sheets are applicable after the project is completed (placed in service) and are not required for the initial application.  New Construction Point Scoring and Rehabilitation Point Scoring sheets are included for reference as needed.  Helpful Hint:  Print the Energy Analysis Requirements page (or reduce to 50%) before reviewing for a better understanding of the organization/design layout.</t>
  </si>
  <si>
    <t>Rehabilitated buildings shall document at least a 10% post-rehabilitation improvement over existing conditions energy efficiency achieved for the project as a whole, except that Scattered Site applications shall also document at least a 5% post-rehabilitation improvement over existing conditions energy efficiency achieved for each site.</t>
  </si>
  <si>
    <t>In the case of projects in which energy efficiency improvements have been completed within five years prior to the application date pursuant to a public or regulated utility program or other governmental program that established existing conditions of the systems being replaced using a HERS II Rater, the applicant may include the existing conditions of those systems prior to the improvements.</t>
  </si>
  <si>
    <t>For projects including photovoltaic generation that offsets tenant loads, the applicant must submit a Multifamily Affordable Solar Home (MASH) Program field verification certification form signed by the project’s solar contractor and a HERS Rater qualified to verify PV systems, and a copy of the utility interconnection approval letter. The applicant shall use the California Energy Commission’s Photovoltaic Calculator for purposes of determining the solar values to be input into the CUAC calculator.  The CUAC and the ZNE Calculation sheet must be included in the TCAC application.</t>
  </si>
  <si>
    <t>For projects including photovoltaic generation that offsets common area load, the energy analyst shall provide documentation of the common area load and the output calculations of the photovoltaic generation.  If combined roof area is insufficient, provide an explanation and documentation of this.</t>
  </si>
  <si>
    <t>Include this item in Placed in Service sheet Measures.  Field verification by a HERS II Rater is required.</t>
  </si>
  <si>
    <t>For sub-metered central hot water systems, demonstrate compliance with CPUC regulations for hot water sub-metering and billing by submitting a copy of the Utility Service Agreement from project’s local utility provider and the CPUC-approved submetering/billing company.</t>
  </si>
  <si>
    <t>Residential Modeling</t>
  </si>
  <si>
    <t>Nonresidential Modeling</t>
  </si>
  <si>
    <t>NEW CONSTRUCTION AND REHABILITATION</t>
  </si>
  <si>
    <t xml:space="preserve">NEW CONSTRUCTION   </t>
  </si>
  <si>
    <t xml:space="preserve">CUAC </t>
  </si>
  <si>
    <t xml:space="preserve">All TCAC applicants must meet with an energy analyst and prior to that meeting the energy analyst will complete an energy model of the project (refer to Energy Analysis Requirements, column H).  New construction projects must meet any point scoring energy efficiency percentages for the project.  The percentage improvement is for the project as a whole and not individually for each building.  </t>
  </si>
  <si>
    <t>For new construction, the energy modeler and verifier may be different people, so long as both people meet the qualifications listed in this workbook.  For rehabilitation, both the modeler and the verifier must have a HERS II Rater qualification, which typically results in the modeler and verifier being the same person.</t>
  </si>
  <si>
    <r>
      <rPr>
        <b/>
        <sz val="11"/>
        <color theme="1"/>
        <rFont val="Calibri"/>
        <family val="2"/>
        <scheme val="minor"/>
      </rPr>
      <t>APPLICATION</t>
    </r>
    <r>
      <rPr>
        <sz val="11"/>
        <color theme="1"/>
        <rFont val="Calibri"/>
        <family val="2"/>
        <scheme val="minor"/>
      </rPr>
      <t xml:space="preserve">  The CF-1R summarizes the minimum energy performance specifications needed for compliance, including the results of the heating and cooling load calculations. The Standards require that a certificate of compliance be included on the plans. CEC approved performance ACM software automatically generates CF-1R forms, the source document for data that is input into the Application sheet.
</t>
    </r>
    <r>
      <rPr>
        <b/>
        <sz val="11"/>
        <color theme="1"/>
        <rFont val="Calibri"/>
        <family val="2"/>
        <scheme val="minor"/>
      </rPr>
      <t>PLACED IN SERVICE</t>
    </r>
    <r>
      <rPr>
        <sz val="11"/>
        <color theme="1"/>
        <rFont val="Calibri"/>
        <family val="2"/>
        <scheme val="minor"/>
      </rPr>
      <t xml:space="preserve">  The CF-1R forms at Placed in Service must reflect the as-built test-out conditions, and are the source documents for data that is input into the Placed in Service sheet.  The consultant preparing the as-built energy model is responsible for verifying that all the energy efficiency measures have been met, including verification of installation certificates (CF-2R forms) and field verification certificates (CF-3R forms), using project plans; equipment specifications for installed equipment showing mechanical/HVAC efficiencies (SEER, EER, AFUE and/or HSPF), window specifications (U-factor and SHGC) and water heater properties (gallons, fuel type, energy factor); and bills of lading or invoices for the appliances.</t>
    </r>
  </si>
  <si>
    <r>
      <rPr>
        <b/>
        <sz val="11"/>
        <color theme="1"/>
        <rFont val="Calibri"/>
        <family val="2"/>
        <scheme val="minor"/>
      </rPr>
      <t>APPLICATION</t>
    </r>
    <r>
      <rPr>
        <sz val="11"/>
        <color theme="1"/>
        <rFont val="Calibri"/>
        <family val="2"/>
        <scheme val="minor"/>
      </rPr>
      <t xml:space="preserve">  The PERF-1C (or PRF) summarizes the minimum energy performance specifications needed for compliance, including the results of the heating and cooling load calculations. The Standards require that a certificate of compliance be included on the plans.  CEC approved performance ACM software automatically generates PERF-1 or PRF forms, the source document for data that is input into the Application sheet.
</t>
    </r>
    <r>
      <rPr>
        <b/>
        <sz val="11"/>
        <color theme="1"/>
        <rFont val="Calibri"/>
        <family val="2"/>
        <scheme val="minor"/>
      </rPr>
      <t>PLACED IN SERVICE</t>
    </r>
    <r>
      <rPr>
        <sz val="11"/>
        <color theme="1"/>
        <rFont val="Calibri"/>
        <family val="2"/>
        <scheme val="minor"/>
      </rPr>
      <t xml:space="preserve">  The PERF-1C (or PRF) forms at Placed in Service must reflect the as-built test-out conditions, and are the source documents for data that is input into the Placed in Service sheet.  The consultant preparing the as-built energy model is  responsible for verifying that all the energy efficiency measures have been met, including verification of the required acceptance testing forms, using project plans; equipment specifications for installed equipment showing mechanical/HVAC efficiencies (SEER, EER, AFUE and/or HSPF), window specifications (U-factor and SHGC) and water heater properties (gallons, fuel type, energy factor); and bills of lading or invoices for the appliances.</t>
    </r>
  </si>
  <si>
    <r>
      <rPr>
        <b/>
        <sz val="11"/>
        <color theme="1"/>
        <rFont val="Calibri"/>
        <family val="2"/>
        <scheme val="minor"/>
      </rPr>
      <t>APPLICATION</t>
    </r>
    <r>
      <rPr>
        <sz val="11"/>
        <color theme="1"/>
        <rFont val="Calibri"/>
        <family val="2"/>
        <scheme val="minor"/>
      </rPr>
      <t xml:space="preserve">  ECON-2 summarizes the TDV and the recommended measures.  If a two model approach is taken, submission should include 2 ECON-2's and 2 .bld (or .RIBD) files; these are the source documents for data that is input into the Application sheet. 
</t>
    </r>
    <r>
      <rPr>
        <b/>
        <sz val="11"/>
        <color theme="1"/>
        <rFont val="Calibri"/>
        <family val="2"/>
        <scheme val="minor"/>
      </rPr>
      <t>PLACED IN SERVICE</t>
    </r>
    <r>
      <rPr>
        <sz val="11"/>
        <color theme="1"/>
        <rFont val="Calibri"/>
        <family val="2"/>
        <scheme val="minor"/>
      </rPr>
      <t xml:space="preserve">  The ECON-2 forms at Placed in Service must reflect the as-built test-out conditions, and are the source documents for data that is input into the Placed in Service sheet.  The consultant preparing the as-built energy model is responsible for verifying that all the energy efficiency measures have been met, including verification of installation certificates (CF-2R forms) and field verification certificates (CF-3R forms), using project plans; equipment specifications for installed equipment showing mechanical/HVAC efficiencies (SEER, EER, AFUE and/or HSPF), window specifications (U-factor and SHGC) and water heater properties (gallons, fuel type, energy factor); and bills of lading or invoices for the appliances.</t>
    </r>
  </si>
  <si>
    <r>
      <rPr>
        <b/>
        <sz val="11"/>
        <color theme="1"/>
        <rFont val="Calibri"/>
        <family val="2"/>
        <scheme val="minor"/>
      </rPr>
      <t>APPLICATION</t>
    </r>
    <r>
      <rPr>
        <sz val="11"/>
        <color theme="1"/>
        <rFont val="Calibri"/>
        <family val="2"/>
        <scheme val="minor"/>
      </rPr>
      <t xml:space="preserve">  ECON-2 summarizes the TDV and the recommended measures.  If a two model approach is taken submission should include 2 ECON-2's and 2 .bld (or .CIBD) files.  
</t>
    </r>
    <r>
      <rPr>
        <b/>
        <sz val="11"/>
        <color theme="1"/>
        <rFont val="Calibri"/>
        <family val="2"/>
        <scheme val="minor"/>
      </rPr>
      <t>PLACED IN SERVICE</t>
    </r>
    <r>
      <rPr>
        <sz val="11"/>
        <color theme="1"/>
        <rFont val="Calibri"/>
        <family val="2"/>
        <scheme val="minor"/>
      </rPr>
      <t xml:space="preserve">  The ECON-2 forms at Placed in Service must reflect the as-built test-out conditions, and are the source documents for data that is input into the Placed in Service sheet.  The consultant preparing the as-built energy model is responsible for verifying that all the energy efficiency measures have been met, including verification of installation certificates and field verification certificates using project plans; equipment specifications for installed equipment showing mechanical/HVAC efficiencies (SEER, EER, AFUE and/or HSPF), window specifications (U-factor and SHGC) and water heater properties (gallons, fuel type, energy factor); and bills of lading or invoices for the appliances.</t>
    </r>
  </si>
  <si>
    <t>Applicants may use a combination of current proposed improvements and improvements completed within 5 years (as above) to meet the 10% minimum.  Modeling and verification for current proposed improvements should follow the instructions in this workbook.  If the older improvements were calculated as a percent improvement, provide the existing documentation and percentage.  If not, use the modeling guidelines of this workbook to determine the percentage of the previous improvements.  Verification of the previous improvements and pre-improvement conditions must be included in the Placed in Service sheet.</t>
  </si>
  <si>
    <t xml:space="preserve">All projects, including non-competitive projects, must meet the minimum construction standards , as described below.  All listed measures except Energy Efficiency may be verified by the energy analyst or the project architect; Energy Efficiency must be verified by the energy analyst.  Refer to TCAC Regulation Section 10325(f)(7):  http://www.treasurer.ca.gov/ctcac/programreg/regulations.asp.  The verifier (a HERS Rater for new construction or a HERS II Rater for rehabilitation; a GreenPoint Rater; or a LEED for Homes Green Rater) will indicate below whether each measure is met, unmet, or not applicable, and provide notes on how the project has met each requirement.  The verifier should retain verification documentation in the case that it is requested by TCAC.  Documentation of compliance shall include, but is not limited to, construction documents,  plans, specifications,  builder or installer certification, inspection reports, or other methods acceptable to the local enforcing agency.  Please complete out all gray fields, marking fields that do not apply as "N/A."  </t>
  </si>
  <si>
    <t>FOR ENERGY EFFICIENCY MEASURE:
Verifier HERS Whole House Rater ID (HERS II for rehabilitation)</t>
  </si>
  <si>
    <t>OPTIONAL FOR ALL OTHER MEASURES (a HERS/HERS II Rater can verify ALL measures):
Verifier GreenPoint Rater or LEED for Homes Green Rater ID</t>
  </si>
  <si>
    <t>EnergyPro Residential
REQUIRED FOR PROJECTS THAT INCLUDE ZNE OR PV</t>
  </si>
  <si>
    <t>EnergyPro Nonresidential
REQUIRED FOR PROJECTS THAT INCLUDE ZNE OR PV</t>
  </si>
  <si>
    <r>
      <rPr>
        <u/>
        <sz val="11"/>
        <color theme="1"/>
        <rFont val="Calibri"/>
        <family val="2"/>
        <scheme val="minor"/>
      </rPr>
      <t xml:space="preserve">Applicable to All Projects
</t>
    </r>
    <r>
      <rPr>
        <sz val="11"/>
        <color theme="1"/>
        <rFont val="Calibri"/>
        <family val="2"/>
        <scheme val="minor"/>
      </rPr>
      <t xml:space="preserve">Minimum Construction Standards sheet (unless completed by the architect)
</t>
    </r>
    <r>
      <rPr>
        <u/>
        <sz val="11"/>
        <color theme="1"/>
        <rFont val="Calibri"/>
        <family val="2"/>
        <scheme val="minor"/>
      </rPr>
      <t xml:space="preserve">Competitive Point Scoring Only
</t>
    </r>
    <r>
      <rPr>
        <sz val="11"/>
        <color theme="1"/>
        <rFont val="Calibri"/>
        <family val="2"/>
        <scheme val="minor"/>
      </rPr>
      <t>Workbook Placed in Service sheet,
ZNE Calculation sheet if applicable.
The as built CF-1R and .bld files may be requested by TCAC but are not required for the placed in service submittal.</t>
    </r>
  </si>
  <si>
    <r>
      <rPr>
        <u/>
        <sz val="11"/>
        <color theme="1"/>
        <rFont val="Calibri"/>
        <family val="2"/>
        <scheme val="minor"/>
      </rPr>
      <t xml:space="preserve">Applicable to All Projects
</t>
    </r>
    <r>
      <rPr>
        <sz val="11"/>
        <color theme="1"/>
        <rFont val="Calibri"/>
        <family val="2"/>
        <scheme val="minor"/>
      </rPr>
      <t xml:space="preserve">Minimum Construction Standards sheet (unless completed by the architect)
</t>
    </r>
    <r>
      <rPr>
        <u/>
        <sz val="11"/>
        <color theme="1"/>
        <rFont val="Calibri"/>
        <family val="2"/>
        <scheme val="minor"/>
      </rPr>
      <t xml:space="preserve">Competitive Point Scoring Only
</t>
    </r>
    <r>
      <rPr>
        <sz val="11"/>
        <color theme="1"/>
        <rFont val="Calibri"/>
        <family val="2"/>
        <scheme val="minor"/>
      </rPr>
      <t>Workbook Placed in Service sheet,
ZNE Calculation sheet if applicable.
The as built CF-1R and .RIBD files may be requested by TCAC but are not required for the placed in service submittal.</t>
    </r>
  </si>
  <si>
    <r>
      <rPr>
        <u/>
        <sz val="11"/>
        <color theme="1"/>
        <rFont val="Calibri"/>
        <family val="2"/>
        <scheme val="minor"/>
      </rPr>
      <t xml:space="preserve">Applicable to All Projects
</t>
    </r>
    <r>
      <rPr>
        <sz val="11"/>
        <color theme="1"/>
        <rFont val="Calibri"/>
        <family val="2"/>
        <scheme val="minor"/>
      </rPr>
      <t xml:space="preserve">Minimum Construction Standards sheet (unless completed by the architect)
</t>
    </r>
    <r>
      <rPr>
        <u/>
        <sz val="11"/>
        <color theme="1"/>
        <rFont val="Calibri"/>
        <family val="2"/>
        <scheme val="minor"/>
      </rPr>
      <t xml:space="preserve">Competitive Point Scoring Only
</t>
    </r>
    <r>
      <rPr>
        <sz val="11"/>
        <color theme="1"/>
        <rFont val="Calibri"/>
        <family val="2"/>
        <scheme val="minor"/>
      </rPr>
      <t>Workbook Placed in Service sheet,
ZNE Calculation sheet if applicable.
The as built PERF-1C and .bld files and acceptance test forms may be requested by TCAC but are not required for the placed in service submittal.</t>
    </r>
  </si>
  <si>
    <r>
      <rPr>
        <u/>
        <sz val="11"/>
        <color theme="1"/>
        <rFont val="Calibri"/>
        <family val="2"/>
        <scheme val="minor"/>
      </rPr>
      <t xml:space="preserve">Applicable to All Projects
</t>
    </r>
    <r>
      <rPr>
        <sz val="11"/>
        <color theme="1"/>
        <rFont val="Calibri"/>
        <family val="2"/>
        <scheme val="minor"/>
      </rPr>
      <t xml:space="preserve">Minimum Construction Standards sheet (unless completed by the architect)
</t>
    </r>
    <r>
      <rPr>
        <u/>
        <sz val="11"/>
        <color theme="1"/>
        <rFont val="Calibri"/>
        <family val="2"/>
        <scheme val="minor"/>
      </rPr>
      <t xml:space="preserve">Competitive Point Scoring Only
</t>
    </r>
    <r>
      <rPr>
        <sz val="11"/>
        <color theme="1"/>
        <rFont val="Calibri"/>
        <family val="2"/>
        <scheme val="minor"/>
      </rPr>
      <t>Workbook Placed in Service sheet,
ZNE Calculation sheet if applicable.
The as built PRF and .CIBD files and acceptance test forms may be requested by TCAC but are not required for the placed in service submittal.</t>
    </r>
  </si>
  <si>
    <r>
      <rPr>
        <u/>
        <sz val="11"/>
        <color theme="1"/>
        <rFont val="Calibri"/>
        <family val="2"/>
        <scheme val="minor"/>
      </rPr>
      <t>Applicable to All Projects</t>
    </r>
    <r>
      <rPr>
        <sz val="11"/>
        <color theme="1"/>
        <rFont val="Calibri"/>
        <family val="2"/>
        <scheme val="minor"/>
      </rPr>
      <t xml:space="preserve">
Workbook Placed in service sheet,
Minimum Construction Standards (MCS) sheet.
The Energy Efficiency section of the MCS sheet must be completed by the energy analyst.  All other sections are completed by either the energy analyst or the project architect.
The as built ECON-2 and .bld files may be requested by TCAC but are not required for the placed in service submittal.</t>
    </r>
  </si>
  <si>
    <r>
      <rPr>
        <u/>
        <sz val="11"/>
        <color theme="1"/>
        <rFont val="Calibri"/>
        <family val="2"/>
        <scheme val="minor"/>
      </rPr>
      <t>Applicable to All Projects</t>
    </r>
    <r>
      <rPr>
        <sz val="11"/>
        <color theme="1"/>
        <rFont val="Calibri"/>
        <family val="2"/>
        <scheme val="minor"/>
      </rPr>
      <t xml:space="preserve">
Workbook Placed in service sheet,
Minimum Construction Standards (MCS) sheet.
The Energy Efficiency section of the MCS sheet must be completed by the energy analyst.  All other sections are completed by either the energy analyst or the project architect.
The as built ECON-2 and .RIBD files may be requested by TCAC but are not required for the placed in service submittal.</t>
    </r>
  </si>
  <si>
    <r>
      <rPr>
        <u/>
        <sz val="11"/>
        <color theme="1"/>
        <rFont val="Calibri"/>
        <family val="2"/>
        <scheme val="minor"/>
      </rPr>
      <t>Applicable to All Projects</t>
    </r>
    <r>
      <rPr>
        <sz val="11"/>
        <color theme="1"/>
        <rFont val="Calibri"/>
        <family val="2"/>
        <scheme val="minor"/>
      </rPr>
      <t xml:space="preserve">
Workbook Placed in service sheet,
Minimum Construction Standards (MCS) sheet.
The Energy Efficiency section of the MCS sheet must be completed by the energy analyst.  All other sections are completed by either the energy analyst or the project architect.
The as built ECON-2 and .CIBD files may be requested by TCAC but are not required for the placed in service submittal.</t>
    </r>
  </si>
  <si>
    <t>ADDITIONAL INFORMATION</t>
  </si>
  <si>
    <t xml:space="preserve">PV that offsets either 50% of common area load; if the combined available roof area of the project structures, including carports, is insufficient for provision of 50% of annual common area electricity use, then the project shall have onsite renewable generation based on at least 90% of the available solar accessible roof area, excluding area used for skylights and HVAC equipment. </t>
  </si>
  <si>
    <t>Retail or Commercial Space</t>
  </si>
  <si>
    <t>Apartment units and corridors serving apartments are residential space.  Common areas (common space, office space, laundry areas) in a residential building are included in the residential model if the common area total is less than 20% of the floor area.</t>
  </si>
  <si>
    <t xml:space="preserve"> Retail or commercial space shall not be modeled, either as a separate building or floor space in a multi-story building.</t>
  </si>
  <si>
    <t>Common area other than corridors that exceeds 20% of a building's area must be modeled as nonresidential space.  Buildings such as community buildings and laundry buildings that are utilized by tenants but contain no residential dwelling space may be included in the modeling (as nonresidential space, using a nonres modeling software) to meet TCAC or CDLAC minimum construction standards for energy efficiency and competitive points.</t>
  </si>
  <si>
    <t>PHIUS</t>
  </si>
  <si>
    <t>Living Building Challenge</t>
  </si>
  <si>
    <t>1 point</t>
  </si>
  <si>
    <t>WELL</t>
  </si>
  <si>
    <t>Passive House</t>
  </si>
  <si>
    <t>NGBS ICC/ASRAE 700 silver</t>
  </si>
  <si>
    <t>Use no irrigation; or Irrigate only with reclaimed water, greywater, or rainwater: annually at least 10,000 gallons/150 gallons per unit, whichever is less; excluding water used for community gardens</t>
  </si>
  <si>
    <t>The project will be rehabilitated to improve energy efficiency above the modeled energy consumption of the project as a whole based on existing conditions, provided that each building, unless waived by the Executive Director, shall meet at least half of the percentage for which the project receives points.</t>
  </si>
  <si>
    <t>● Photovoltaic (PV) generation that offsets 30% of tenant loads:
if the combined roof area of project structures (including carports) is insufficient for 30% annual tenant electricity use, then the project shall have onsite renewable generation based on at least 90% of the available solar accessible roof area</t>
  </si>
  <si>
    <t xml:space="preserve">By completing this document and typing my name above, I verify that the information provided is accurate, to the best of my knowledge.   I have reviewed the measures listed below in every unit or completed allowable sampling.  The measures have been implemented and if necessary during any audit process, I can provide backup documentation. </t>
  </si>
  <si>
    <r>
      <t xml:space="preserve">New Construction high rise:  </t>
    </r>
    <r>
      <rPr>
        <sz val="11"/>
        <color theme="1"/>
        <rFont val="Calibri"/>
        <family val="2"/>
        <scheme val="minor"/>
      </rPr>
      <t xml:space="preserve">The percentage in cell B16 above is calculated as the percent better than the standard design using the annual TDV energy use </t>
    </r>
  </si>
  <si>
    <t>2016 CEA ID:</t>
  </si>
  <si>
    <t>Photovoltaic (PV) generation that offsets 30% of tenant loads:
if the combined roof area of project structures (including carports) is insufficient for 30% annual tenant electricity use, then the project shall have onsite renewable generation based on at least 90% of the available solar accessible roof area</t>
  </si>
  <si>
    <t>New Construction (minimum construction standards):  The sustainable buildings method workbook is not required when a project applicant is committing to no more energy efficiency than TCAC minimum construction standards (is not requesting TCAC or CDLAC points for percent better than 2016 Title 24 Standards).</t>
  </si>
  <si>
    <t xml:space="preserve">Rehabilitation (minimum construction standards):  The sustainable buildings method workbook is not required when a project is certified under the LEED, GreenPoint Rated Multifamily, PHIUS, Passive House, Living Building Challenge, or NGBS ICC/ASRAE 700 silver programs AND the applicant is not requesting TCAC or CDLAC points for percent improvement over existing conditions. </t>
  </si>
  <si>
    <t>Rehabilitated buildings shall document at least a 10% post-rehabilitation improvement over existing conditions energy efficiency achieved for the project as a whole, except that Scattered Site applications shall also document at least a 5% post-rehabilitation improvement over existing conditions energy efficiency achieved for each site. In the case of projects in which energy efficiency improvements have been completed within five years prior to the application date pursuant to a public or regulated utility program or other governmental program that established existing conditions of the systems being replaced using a HERS Rater, the applicant may include the existing conditions of those systems prior to the improvements.
Rehabilitation projects that are certified as developing to the minimum requirements of the LEED, GreenPoint Rated, PHIUS, Passive House, Living Building Challenge, or NGBS ICC/ASRAE 700 silver programs and are not requesting points from TCAC or CDLAC for 15% or greater improvement over existing conditions may submit the applicable program certification and are not required to use the Placed in Service sheet to document improvement over existing conditions.</t>
  </si>
  <si>
    <r>
      <t>HOWEVER, all applicants are required to consult with the design team, a CABEC certified 2013/2016 Certified Energy Analyst, and a LEED Green Rater, GreenPoint Rater, or NGBS Rater (one person may meet all of these qualifications) early in the project design process to evaluate a building energy model analysis and identify and consider energy efficiency or generation measures beyond those required by this subsection.</t>
    </r>
    <r>
      <rPr>
        <b/>
        <sz val="11"/>
        <rFont val="Calibri"/>
        <family val="2"/>
        <scheme val="minor"/>
      </rPr>
      <t xml:space="preserve"> Prior to the meeting, the energy analyst shall complete an initial energy model based on either current Title 24 standards</t>
    </r>
    <r>
      <rPr>
        <sz val="11"/>
        <rFont val="Calibri"/>
        <family val="2"/>
        <scheme val="minor"/>
      </rPr>
      <t xml:space="preserve"> or, if the project is eligible, the California Utility Allowance Calculator using best available information on the project. The application to TCAC shall include a copy of the model results, meeting agenda, list of attendees, and major outcomes of the meeting.</t>
    </r>
  </si>
  <si>
    <t>New construction (competitive points for green building programs):  The sustainable buildings method workbook is not required for new construction project applicants committing to certification under the LEED, GreenPoint Rated Multifamily, PHIUS, Passive House, Living Building Challenge, or NGBS ICC/ASRAE 700 silver programs and not committing to any TCAC or CDLAC points for energy efficiency better than 2016 Title 24 Standards.</t>
  </si>
  <si>
    <t>The Application sheet is completed for all rehabilitation projects and for new construction projects that are committing to a percent better than 2016 Title 24 Standards.  The completed sheet should be included in the TCAC application submission.  Refer to Energy Analysis Requirements and Additional Modeling Requirements for other documentation requirements.</t>
  </si>
  <si>
    <t>Example of a CF-1R source document for new construction low rise percent better than 2016 Title 24 Standards:</t>
  </si>
  <si>
    <t>Example of a PERF-1C source document for new construction high rise percent better than 2016 Title 24 Standards:</t>
  </si>
  <si>
    <t>The Placed in Service sheet is completed for all rehabilitation projects and for new construction projects that have committed to and completed construction resulting in a percent better than 2016 Title 24 Standards.  The completed sheet should be included in the TCAC placed in service package.  Refer to Energy Analysis Requirements and Additional Modeling Requirements for other documentation requirements.</t>
  </si>
  <si>
    <t>Do I need to have a 2016 CEA certification?</t>
  </si>
  <si>
    <t>For items that require a CEA certification, the 2017 TCAC application documentation can be completed by a CEA with the 2013 CEA certification.  However, before any verification procedures have begun for a project, the CEA must have a 2016 CEA certification.</t>
  </si>
  <si>
    <t>Energy efficiency beyond the requirements of the 2016 Title 24 Standards*</t>
  </si>
  <si>
    <r>
      <t>*</t>
    </r>
    <r>
      <rPr>
        <b/>
        <u/>
        <sz val="11"/>
        <color theme="1"/>
        <rFont val="Calibri"/>
        <family val="2"/>
        <scheme val="minor"/>
      </rPr>
      <t>ONLY</t>
    </r>
    <r>
      <rPr>
        <sz val="11"/>
        <color theme="1"/>
        <rFont val="Calibri"/>
        <family val="2"/>
        <scheme val="minor"/>
      </rPr>
      <t xml:space="preserve"> if a local building department has determined that building permit applications submitted on or before December 31, 2016 are complete, then energy efficiency beyond the requirements in the 2013 Title 24 Standards shall be awarded as:</t>
    </r>
  </si>
  <si>
    <t>2013/2016 CEA ID:
(see FAQs)</t>
  </si>
  <si>
    <r>
      <rPr>
        <u/>
        <sz val="11"/>
        <color theme="1"/>
        <rFont val="Calibri"/>
        <family val="2"/>
        <scheme val="minor"/>
      </rPr>
      <t>Application and Placed in Service Modeling</t>
    </r>
    <r>
      <rPr>
        <sz val="11"/>
        <color theme="1"/>
        <rFont val="Calibri"/>
        <family val="2"/>
        <scheme val="minor"/>
      </rPr>
      <t xml:space="preserve">:  CABEC 2016* CEA Res
and HERS II Rater
(for CEA certification requirements, see FAQs)
</t>
    </r>
    <r>
      <rPr>
        <u/>
        <sz val="11"/>
        <color theme="1"/>
        <rFont val="Calibri"/>
        <family val="2"/>
        <scheme val="minor"/>
      </rPr>
      <t>TCAC Assessment Report</t>
    </r>
    <r>
      <rPr>
        <sz val="11"/>
        <color theme="1"/>
        <rFont val="Calibri"/>
        <family val="2"/>
        <scheme val="minor"/>
      </rPr>
      <t xml:space="preserve">:  HERS II Rater plus one of the following:  GreenPoint Existing Home Multifamily Rater or BPI Multifamily Building Analyst
</t>
    </r>
    <r>
      <rPr>
        <u/>
        <sz val="11"/>
        <color theme="1"/>
        <rFont val="Calibri"/>
        <family val="2"/>
        <scheme val="minor"/>
      </rPr>
      <t>Placed in Service Verification</t>
    </r>
    <r>
      <rPr>
        <sz val="11"/>
        <color theme="1"/>
        <rFont val="Calibri"/>
        <family val="2"/>
        <scheme val="minor"/>
      </rPr>
      <t>:  HERS II Rater</t>
    </r>
  </si>
  <si>
    <r>
      <rPr>
        <u/>
        <sz val="11"/>
        <color theme="1"/>
        <rFont val="Calibri"/>
        <family val="2"/>
        <scheme val="minor"/>
      </rPr>
      <t>Application and Placed in Service Modeling</t>
    </r>
    <r>
      <rPr>
        <sz val="11"/>
        <color theme="1"/>
        <rFont val="Calibri"/>
        <family val="2"/>
        <scheme val="minor"/>
      </rPr>
      <t xml:space="preserve">:  CABEC 2016* CEA Nonres
and HERS II Rater
(for CEA certification requirements, see FAQs)
</t>
    </r>
    <r>
      <rPr>
        <u/>
        <sz val="11"/>
        <color theme="1"/>
        <rFont val="Calibri"/>
        <family val="2"/>
        <scheme val="minor"/>
      </rPr>
      <t>TCAC Assessment Report</t>
    </r>
    <r>
      <rPr>
        <sz val="11"/>
        <color theme="1"/>
        <rFont val="Calibri"/>
        <family val="2"/>
        <scheme val="minor"/>
      </rPr>
      <t xml:space="preserve">:  HERS II Rater plus one of the following:  GreenPoint Existing Home Multifamily Rater or BPI Multifamily Building Analyst
</t>
    </r>
    <r>
      <rPr>
        <u/>
        <sz val="11"/>
        <color theme="1"/>
        <rFont val="Calibri"/>
        <family val="2"/>
        <scheme val="minor"/>
      </rPr>
      <t>Placed in Service Verification</t>
    </r>
    <r>
      <rPr>
        <sz val="11"/>
        <color theme="1"/>
        <rFont val="Calibri"/>
        <family val="2"/>
        <scheme val="minor"/>
      </rPr>
      <t>:  HERS II Rater</t>
    </r>
  </si>
  <si>
    <r>
      <rPr>
        <u/>
        <sz val="11"/>
        <color theme="1"/>
        <rFont val="Calibri"/>
        <family val="2"/>
        <scheme val="minor"/>
      </rPr>
      <t>Application and Placed in Service Modeling</t>
    </r>
    <r>
      <rPr>
        <sz val="11"/>
        <color theme="1"/>
        <rFont val="Calibri"/>
        <family val="2"/>
        <scheme val="minor"/>
      </rPr>
      <t xml:space="preserve">:  CABEC 2016* CEA Res and one of the following:  LEED for Homes Green Rater, GreenPoint Rater, NGBS Green Verifier
(for CEA certification requirements, see FAQs)
</t>
    </r>
    <r>
      <rPr>
        <u/>
        <sz val="11"/>
        <color theme="1"/>
        <rFont val="Calibri"/>
        <family val="2"/>
        <scheme val="minor"/>
      </rPr>
      <t>Placed in Service Verification</t>
    </r>
    <r>
      <rPr>
        <sz val="11"/>
        <color theme="1"/>
        <rFont val="Calibri"/>
        <family val="2"/>
        <scheme val="minor"/>
      </rPr>
      <t>:  HERS Rater</t>
    </r>
  </si>
  <si>
    <r>
      <rPr>
        <u/>
        <sz val="11"/>
        <color theme="1"/>
        <rFont val="Calibri"/>
        <family val="2"/>
        <scheme val="minor"/>
      </rPr>
      <t>Application and Placed in Service Modeling</t>
    </r>
    <r>
      <rPr>
        <sz val="11"/>
        <color theme="1"/>
        <rFont val="Calibri"/>
        <family val="2"/>
        <scheme val="minor"/>
      </rPr>
      <t xml:space="preserve">:  CABEC 2016* CEA Nonres and one of the following:  LEED for Homes Green Rater, GreenPoint Rater, NGBS Green Verifier
(for CEA certification requirements, see FAQs)
</t>
    </r>
    <r>
      <rPr>
        <u/>
        <sz val="11"/>
        <color theme="1"/>
        <rFont val="Calibri"/>
        <family val="2"/>
        <scheme val="minor"/>
      </rPr>
      <t>Placed in Service Verification</t>
    </r>
    <r>
      <rPr>
        <sz val="11"/>
        <color theme="1"/>
        <rFont val="Calibri"/>
        <family val="2"/>
        <scheme val="minor"/>
      </rPr>
      <t>:  HERS Rater</t>
    </r>
  </si>
  <si>
    <r>
      <t>MINIMUM CONSTRUCTION STANDARDS APPLICABLE TO NON-COMPETITIVE PROJECTS
Project design team consultation meeting with a CABEC certified 2013 or 2016 Certified Energy Analyst, and a LEED Green Rater, GreenPoint Rater, or NGBS Green Verifier (one person may meet all of these qualifications) early in the project design process to evaluate a building energy model analysis and identify and consider energy efficiency or generation measures beyond those required by TCAC minimum construction standards. Prior to the meeting the energy analyst will complete an initial energy model based on either current Title 24 standards or, if the project is eligible, the California Utility Allowance Calculator, using best available information on the project. The TCAC application must include a copy of the model results, meeting agenda, list of attendees, and major outcomes of the meeting, provided by the applicant.
COMPETITIVE POINT SCORING:  TCAC AND CDLAC
For project applications that include sustainable building point scores, at the application and placed in service phases energy modeling results must be submitted to TCAC for the energy efficiency percent better than Title 24 point categories selected by the applicant.  This is done by completing the Application and Placed in Service sheets.  See</t>
    </r>
    <r>
      <rPr>
        <b/>
        <sz val="11"/>
        <color theme="1"/>
        <rFont val="Calibri"/>
        <family val="2"/>
        <scheme val="minor"/>
      </rPr>
      <t xml:space="preserve"> New Construction</t>
    </r>
    <r>
      <rPr>
        <sz val="11"/>
        <color theme="1"/>
        <rFont val="Calibri"/>
        <family val="2"/>
        <scheme val="minor"/>
      </rPr>
      <t xml:space="preserve"> </t>
    </r>
    <r>
      <rPr>
        <b/>
        <sz val="11"/>
        <color theme="1"/>
        <rFont val="Calibri"/>
        <family val="2"/>
        <scheme val="minor"/>
      </rPr>
      <t xml:space="preserve">Point Scoring </t>
    </r>
    <r>
      <rPr>
        <sz val="11"/>
        <color theme="1"/>
        <rFont val="Calibri"/>
        <family val="2"/>
        <scheme val="minor"/>
      </rPr>
      <t>sheet for point category details and consult with the project applicant (developer) for information on the point category(ies) selected in the TCAC application.</t>
    </r>
  </si>
  <si>
    <r>
      <t xml:space="preserve">MINIMUM CONSTRUCTION STANDARDS APPLICABLE TO NON-COMPETITIVE PROJECTS
Project design team consultation meeting with a CABEC certified 2013 or 2016 Certified Energy Analyst, and a LEED Green Rater, GreenPoint Rater, or NGBS Green Verifier (one person may meet all of these qualifications) early in the project design process to evaluate a building energy model analysis and identify and consider energy efficiency or generation measures beyond those required by TCAC minimum construction standards. Prior to the meeting the energy analyst will complete an initial energy model based on either current Title 24 standards or, if the project is eligible, the California Utility Allowance Calculator, using best available information on the project. The TCAC application must include a copy of the model results, meeting agenda, list of attendees, and major outcomes of the meeting, provided by the applicant.
COMPETITIVE POINT SCORING:  TCAC AND CDLAC
For project applications that include sustainable building point scores, at the application and placed in service phases energy modeling results must be submitted to TCAC for the energy efficiency percent better than Title 24 point categories selected by the applicant.   This is done by completing the Application and Placed in Service sheets.  See </t>
    </r>
    <r>
      <rPr>
        <b/>
        <sz val="11"/>
        <color theme="1"/>
        <rFont val="Calibri"/>
        <family val="2"/>
        <scheme val="minor"/>
      </rPr>
      <t>New Construction Point Scoring</t>
    </r>
    <r>
      <rPr>
        <sz val="11"/>
        <color theme="1"/>
        <rFont val="Calibri"/>
        <family val="2"/>
        <scheme val="minor"/>
      </rPr>
      <t xml:space="preserve"> sheet for point category details and consult with the project applicant (developer) for information on the point category(ies) selected in the TCAC application.</t>
    </r>
  </si>
  <si>
    <r>
      <t xml:space="preserve">MINIMUM CONSTRUCTION STANDARDS APPLICABLE TO ALL PROJECTS
 The Workbook Application sheet must be completed and included in the TCAC application.  This provides documentation of proposed energy improvement measures that will produce at least a 10% post-rehabilitation improvement over existing conditions energy efficiency achieved for the project as a whole (scattered sites must document at least 5% improvement at each site).  Upon rehabilitation completion, the Placed in Service sheet is submitted, which summarizes the results from the energy modeling (as built).  The Minimum Construction Standards sheet is also submitted.  EXCEPTION TO THE APPLICATION AND PLACED IN SERVICE SHEET REQUIREMENTS:  If a project is developed in accordance with the minimum requirements of (and documented in the placed in service application by a certificate from) LEED, GreenPoint Rated Program, PHIUS, Passive House, Living Building Challenge, National Green Building Standard ICC/ASRAE 700 silver or higher rating, no Workbook Application or Placed in Service sheet is required.
MINIMUM CONSTRUCTION STANDARD APPLICABLE TO NON-COMPETITIVE PROJECTS
Project design team consultation meeting with a CABEC certified 2013 or 2016 Certified Energy Analyst, and a LEED Green Rater, GreenPoint Rater, or NGBS Green Verifier (one person may meet all of these qualifications) early in the project design process to evaluate a building energy model analysis and identify and consider energy efficiency  measures beyond those required by TCAC minimum construction standards.  (TCAC minimum construction standard for rehabilitation energy efficiency is 10% improvement.)  Prior to the meeting the energy analyst will complete an initial energy model using best available information on the project. The TCAC application must include a copy of the model results, meeting agenda, list of attendees, and major outcomes of the meeting, provided by the applicant. 
COMPETITIVE POINT SCORING:  TCAC AND CDLAC
For project applications that include sustainable building point scores, at the application and placed in service phases energy modeling results must be submitted to TCAC for the percentage improvement over current conditions point categories selected by the applicant.   This is done by completing the Application and Placed in Service sheets.  See </t>
    </r>
    <r>
      <rPr>
        <b/>
        <sz val="11"/>
        <color theme="1"/>
        <rFont val="Calibri"/>
        <family val="2"/>
        <scheme val="minor"/>
      </rPr>
      <t>Rehabilitation</t>
    </r>
    <r>
      <rPr>
        <sz val="11"/>
        <color theme="1"/>
        <rFont val="Calibri"/>
        <family val="2"/>
        <scheme val="minor"/>
      </rPr>
      <t xml:space="preserve"> </t>
    </r>
    <r>
      <rPr>
        <b/>
        <sz val="11"/>
        <color theme="1"/>
        <rFont val="Calibri"/>
        <family val="2"/>
        <scheme val="minor"/>
      </rPr>
      <t>Point Scoring</t>
    </r>
    <r>
      <rPr>
        <sz val="11"/>
        <color theme="1"/>
        <rFont val="Calibri"/>
        <family val="2"/>
        <scheme val="minor"/>
      </rPr>
      <t xml:space="preserve"> sheet for point category details and consult with the project applicant (developer) for information on the point category(ies) selected in the TCAC application.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</si>
</sst>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000"/>
  </numFmts>
  <fonts count="62">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
      <name val="Calibri"/>
      <family val="2"/>
      <scheme val="minor"/>
    </font>
    <font>
      <sz val="12"/>
      <color theme="1"/>
      <name val="Calibri"/>
      <family val="2"/>
      <scheme val="minor"/>
    </font>
    <font>
      <b/>
      <sz val="36"/>
      <color theme="1"/>
      <name val="Calibri"/>
      <family val="2"/>
      <scheme val="minor"/>
    </font>
    <font>
      <b/>
      <sz val="16"/>
      <color theme="1"/>
      <name val="Calibri"/>
      <family val="2"/>
      <scheme val="minor"/>
    </font>
    <font>
      <sz val="16"/>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b/>
      <sz val="14"/>
      <name val="Calibri"/>
      <family val="2"/>
      <scheme val="minor"/>
    </font>
    <font>
      <sz val="14"/>
      <name val="Calibri"/>
      <family val="2"/>
      <scheme val="minor"/>
    </font>
    <font>
      <u/>
      <sz val="12"/>
      <color theme="1"/>
      <name val="Calibri"/>
      <family val="2"/>
      <scheme val="minor"/>
    </font>
    <font>
      <sz val="10"/>
      <color indexed="8"/>
      <name val="Arial"/>
      <family val="2"/>
    </font>
    <font>
      <sz val="11"/>
      <color indexed="8"/>
      <name val="Calibri"/>
      <family val="2"/>
      <scheme val="minor"/>
    </font>
    <font>
      <b/>
      <sz val="18"/>
      <color theme="1"/>
      <name val="Calibri"/>
      <family val="2"/>
      <scheme val="minor"/>
    </font>
    <font>
      <b/>
      <sz val="14"/>
      <color theme="1"/>
      <name val="Calibri (Body)"/>
    </font>
    <font>
      <b/>
      <sz val="20"/>
      <color theme="1"/>
      <name val="Calibri"/>
      <family val="2"/>
      <scheme val="minor"/>
    </font>
    <font>
      <b/>
      <sz val="24"/>
      <color theme="1"/>
      <name val="Calibri"/>
      <family val="2"/>
      <scheme val="minor"/>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u/>
      <sz val="10"/>
      <color theme="10"/>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1"/>
      <color rgb="FFFF0000"/>
      <name val="Calibri"/>
      <family val="2"/>
      <scheme val="minor"/>
    </font>
    <font>
      <b/>
      <sz val="11"/>
      <name val="Calibri"/>
      <family val="2"/>
      <scheme val="minor"/>
    </font>
    <font>
      <sz val="11"/>
      <name val="Calibri"/>
      <family val="2"/>
      <scheme val="minor"/>
    </font>
    <font>
      <sz val="9"/>
      <color indexed="81"/>
      <name val="Tahoma"/>
      <family val="2"/>
    </font>
    <font>
      <b/>
      <u/>
      <sz val="11"/>
      <color theme="1"/>
      <name val="Calibri"/>
      <family val="2"/>
      <scheme val="minor"/>
    </font>
    <font>
      <sz val="9"/>
      <color theme="1"/>
      <name val="Calibri"/>
      <family val="2"/>
      <scheme val="minor"/>
    </font>
    <font>
      <sz val="10"/>
      <color theme="1"/>
      <name val="Calibri"/>
      <family val="2"/>
      <scheme val="minor"/>
    </font>
  </fonts>
  <fills count="7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DFFAD"/>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rgb="FFA9C571"/>
        <bgColor indexed="64"/>
      </patternFill>
    </fill>
    <fill>
      <patternFill patternType="solid">
        <fgColor rgb="FFD1E0B2"/>
        <bgColor indexed="64"/>
      </patternFill>
    </fill>
    <fill>
      <patternFill patternType="solid">
        <fgColor rgb="FFE8E8E8"/>
        <bgColor indexed="64"/>
      </patternFill>
    </fill>
    <fill>
      <patternFill patternType="solid">
        <fgColor rgb="FFBBE7F7"/>
        <bgColor indexed="64"/>
      </patternFill>
    </fill>
    <fill>
      <patternFill patternType="solid">
        <fgColor rgb="FFDCFDC3"/>
        <bgColor indexed="64"/>
      </patternFill>
    </fill>
    <fill>
      <patternFill patternType="solid">
        <fgColor rgb="FFFFFFCC"/>
        <bgColor indexed="64"/>
      </patternFill>
    </fill>
  </fills>
  <borders count="77">
    <border>
      <left/>
      <right/>
      <top/>
      <bottom/>
      <diagonal/>
    </border>
    <border>
      <left/>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8"/>
      </right>
      <top/>
      <bottom style="medium">
        <color indexed="64"/>
      </bottom>
      <diagonal/>
    </border>
    <border>
      <left/>
      <right style="medium">
        <color indexed="8"/>
      </right>
      <top/>
      <bottom style="medium">
        <color indexed="64"/>
      </bottom>
      <diagonal/>
    </border>
    <border>
      <left/>
      <right style="thick">
        <color indexed="8"/>
      </right>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s>
  <cellStyleXfs count="197">
    <xf numFmtId="0" fontId="0" fillId="0" borderId="0"/>
    <xf numFmtId="0" fontId="19" fillId="0" borderId="0"/>
    <xf numFmtId="43" fontId="19" fillId="0" borderId="0" applyFont="0" applyFill="0" applyBorder="0" applyAlignment="0" applyProtection="0"/>
    <xf numFmtId="0" fontId="29" fillId="0" borderId="0"/>
    <xf numFmtId="44" fontId="19" fillId="0" borderId="0" applyFont="0" applyFill="0" applyBorder="0" applyAlignment="0" applyProtection="0"/>
    <xf numFmtId="9" fontId="19" fillId="0" borderId="0" applyFont="0" applyFill="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5" fillId="49"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5" fillId="50"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5" fillId="5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5" fillId="49"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5" fillId="52"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5" fillId="5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35" fillId="53"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35" fillId="54"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35" fillId="55"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5" fillId="53"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5" fillId="56"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5" fillId="50" borderId="0" applyNumberFormat="0" applyBorder="0" applyAlignment="0" applyProtection="0"/>
    <xf numFmtId="0" fontId="17" fillId="13" borderId="0" applyNumberFormat="0" applyBorder="0" applyAlignment="0" applyProtection="0"/>
    <xf numFmtId="0" fontId="36" fillId="57" borderId="0" applyNumberFormat="0" applyBorder="0" applyAlignment="0" applyProtection="0"/>
    <xf numFmtId="0" fontId="17" fillId="17" borderId="0" applyNumberFormat="0" applyBorder="0" applyAlignment="0" applyProtection="0"/>
    <xf numFmtId="0" fontId="36" fillId="54" borderId="0" applyNumberFormat="0" applyBorder="0" applyAlignment="0" applyProtection="0"/>
    <xf numFmtId="0" fontId="17" fillId="21" borderId="0" applyNumberFormat="0" applyBorder="0" applyAlignment="0" applyProtection="0"/>
    <xf numFmtId="0" fontId="36" fillId="55" borderId="0" applyNumberFormat="0" applyBorder="0" applyAlignment="0" applyProtection="0"/>
    <xf numFmtId="0" fontId="17" fillId="25" borderId="0" applyNumberFormat="0" applyBorder="0" applyAlignment="0" applyProtection="0"/>
    <xf numFmtId="0" fontId="36" fillId="53" borderId="0" applyNumberFormat="0" applyBorder="0" applyAlignment="0" applyProtection="0"/>
    <xf numFmtId="0" fontId="17" fillId="29" borderId="0" applyNumberFormat="0" applyBorder="0" applyAlignment="0" applyProtection="0"/>
    <xf numFmtId="0" fontId="36" fillId="57" borderId="0" applyNumberFormat="0" applyBorder="0" applyAlignment="0" applyProtection="0"/>
    <xf numFmtId="0" fontId="17" fillId="33" borderId="0" applyNumberFormat="0" applyBorder="0" applyAlignment="0" applyProtection="0"/>
    <xf numFmtId="0" fontId="36" fillId="50" borderId="0" applyNumberFormat="0" applyBorder="0" applyAlignment="0" applyProtection="0"/>
    <xf numFmtId="0" fontId="35" fillId="49" borderId="0" applyNumberFormat="0" applyBorder="0" applyAlignment="0" applyProtection="0"/>
    <xf numFmtId="0" fontId="35" fillId="53" borderId="0" applyNumberFormat="0" applyBorder="0" applyAlignment="0" applyProtection="0"/>
    <xf numFmtId="0" fontId="36" fillId="57" borderId="0" applyNumberFormat="0" applyBorder="0" applyAlignment="0" applyProtection="0"/>
    <xf numFmtId="0" fontId="17" fillId="10" borderId="0" applyNumberFormat="0" applyBorder="0" applyAlignment="0" applyProtection="0"/>
    <xf numFmtId="0" fontId="36" fillId="57" borderId="0" applyNumberFormat="0" applyBorder="0" applyAlignment="0" applyProtection="0"/>
    <xf numFmtId="0" fontId="35" fillId="50" borderId="0" applyNumberFormat="0" applyBorder="0" applyAlignment="0" applyProtection="0"/>
    <xf numFmtId="0" fontId="35" fillId="54" borderId="0" applyNumberFormat="0" applyBorder="0" applyAlignment="0" applyProtection="0"/>
    <xf numFmtId="0" fontId="36" fillId="54" borderId="0" applyNumberFormat="0" applyBorder="0" applyAlignment="0" applyProtection="0"/>
    <xf numFmtId="0" fontId="17" fillId="14" borderId="0" applyNumberFormat="0" applyBorder="0" applyAlignment="0" applyProtection="0"/>
    <xf numFmtId="0" fontId="36" fillId="58" borderId="0" applyNumberFormat="0" applyBorder="0" applyAlignment="0" applyProtection="0"/>
    <xf numFmtId="0" fontId="35" fillId="51" borderId="0" applyNumberFormat="0" applyBorder="0" applyAlignment="0" applyProtection="0"/>
    <xf numFmtId="0" fontId="35" fillId="55" borderId="0" applyNumberFormat="0" applyBorder="0" applyAlignment="0" applyProtection="0"/>
    <xf numFmtId="0" fontId="36" fillId="55" borderId="0" applyNumberFormat="0" applyBorder="0" applyAlignment="0" applyProtection="0"/>
    <xf numFmtId="0" fontId="17" fillId="18" borderId="0" applyNumberFormat="0" applyBorder="0" applyAlignment="0" applyProtection="0"/>
    <xf numFmtId="0" fontId="36" fillId="58" borderId="0" applyNumberFormat="0" applyBorder="0" applyAlignment="0" applyProtection="0"/>
    <xf numFmtId="0" fontId="35" fillId="49" borderId="0" applyNumberFormat="0" applyBorder="0" applyAlignment="0" applyProtection="0"/>
    <xf numFmtId="0" fontId="35" fillId="53" borderId="0" applyNumberFormat="0" applyBorder="0" applyAlignment="0" applyProtection="0"/>
    <xf numFmtId="0" fontId="36" fillId="53" borderId="0" applyNumberFormat="0" applyBorder="0" applyAlignment="0" applyProtection="0"/>
    <xf numFmtId="0" fontId="17" fillId="22" borderId="0" applyNumberFormat="0" applyBorder="0" applyAlignment="0" applyProtection="0"/>
    <xf numFmtId="0" fontId="36" fillId="59" borderId="0" applyNumberFormat="0" applyBorder="0" applyAlignment="0" applyProtection="0"/>
    <xf numFmtId="0" fontId="35" fillId="52" borderId="0" applyNumberFormat="0" applyBorder="0" applyAlignment="0" applyProtection="0"/>
    <xf numFmtId="0" fontId="35" fillId="56" borderId="0" applyNumberFormat="0" applyBorder="0" applyAlignment="0" applyProtection="0"/>
    <xf numFmtId="0" fontId="36" fillId="57" borderId="0" applyNumberFormat="0" applyBorder="0" applyAlignment="0" applyProtection="0"/>
    <xf numFmtId="0" fontId="17" fillId="26" borderId="0" applyNumberFormat="0" applyBorder="0" applyAlignment="0" applyProtection="0"/>
    <xf numFmtId="0" fontId="36" fillId="57"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6" fillId="50" borderId="0" applyNumberFormat="0" applyBorder="0" applyAlignment="0" applyProtection="0"/>
    <xf numFmtId="0" fontId="17" fillId="30" borderId="0" applyNumberFormat="0" applyBorder="0" applyAlignment="0" applyProtection="0"/>
    <xf numFmtId="0" fontId="36" fillId="60" borderId="0" applyNumberFormat="0" applyBorder="0" applyAlignment="0" applyProtection="0"/>
    <xf numFmtId="0" fontId="8" fillId="4" borderId="0" applyNumberFormat="0" applyBorder="0" applyAlignment="0" applyProtection="0"/>
    <xf numFmtId="0" fontId="37" fillId="61" borderId="0" applyNumberFormat="0" applyBorder="0" applyAlignment="0" applyProtection="0"/>
    <xf numFmtId="0" fontId="12" fillId="7" borderId="6" applyNumberFormat="0" applyAlignment="0" applyProtection="0"/>
    <xf numFmtId="0" fontId="38" fillId="49" borderId="32" applyNumberFormat="0" applyAlignment="0" applyProtection="0"/>
    <xf numFmtId="0" fontId="14" fillId="8" borderId="9" applyNumberFormat="0" applyAlignment="0" applyProtection="0"/>
    <xf numFmtId="0" fontId="39" fillId="62" borderId="33" applyNumberFormat="0" applyAlignment="0" applyProtection="0"/>
    <xf numFmtId="43" fontId="40" fillId="0" borderId="0" applyFont="0" applyFill="0" applyBorder="0" applyAlignment="0" applyProtection="0"/>
    <xf numFmtId="44" fontId="40" fillId="0" borderId="0" applyFont="0" applyFill="0" applyBorder="0" applyAlignment="0" applyProtection="0"/>
    <xf numFmtId="0" fontId="35" fillId="0" borderId="0"/>
    <xf numFmtId="0" fontId="35" fillId="0" borderId="0"/>
    <xf numFmtId="0" fontId="16" fillId="0" borderId="0" applyNumberFormat="0" applyFill="0" applyBorder="0" applyAlignment="0" applyProtection="0"/>
    <xf numFmtId="0" fontId="41" fillId="0" borderId="0" applyNumberFormat="0" applyFill="0" applyBorder="0" applyAlignment="0" applyProtection="0"/>
    <xf numFmtId="0" fontId="7" fillId="3" borderId="0" applyNumberFormat="0" applyBorder="0" applyAlignment="0" applyProtection="0"/>
    <xf numFmtId="0" fontId="42" fillId="63" borderId="0" applyNumberFormat="0" applyBorder="0" applyAlignment="0" applyProtection="0"/>
    <xf numFmtId="0" fontId="4" fillId="0" borderId="3" applyNumberFormat="0" applyFill="0" applyAlignment="0" applyProtection="0"/>
    <xf numFmtId="0" fontId="43" fillId="0" borderId="34" applyNumberFormat="0" applyFill="0" applyAlignment="0" applyProtection="0"/>
    <xf numFmtId="0" fontId="5" fillId="0" borderId="4" applyNumberFormat="0" applyFill="0" applyAlignment="0" applyProtection="0"/>
    <xf numFmtId="0" fontId="44" fillId="0" borderId="35" applyNumberFormat="0" applyFill="0" applyAlignment="0" applyProtection="0"/>
    <xf numFmtId="0" fontId="6" fillId="0" borderId="5" applyNumberFormat="0" applyFill="0" applyAlignment="0" applyProtection="0"/>
    <xf numFmtId="0" fontId="45" fillId="0" borderId="36" applyNumberFormat="0" applyFill="0" applyAlignment="0" applyProtection="0"/>
    <xf numFmtId="0" fontId="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alignment vertical="top"/>
      <protection locked="0"/>
    </xf>
    <xf numFmtId="0" fontId="47" fillId="0" borderId="0" applyNumberFormat="0" applyFill="0" applyBorder="0" applyAlignment="0" applyProtection="0"/>
    <xf numFmtId="0" fontId="10" fillId="6" borderId="6" applyNumberFormat="0" applyAlignment="0" applyProtection="0"/>
    <xf numFmtId="0" fontId="48" fillId="50" borderId="32" applyNumberFormat="0" applyAlignment="0" applyProtection="0"/>
    <xf numFmtId="0" fontId="13" fillId="0" borderId="8" applyNumberFormat="0" applyFill="0" applyAlignment="0" applyProtection="0"/>
    <xf numFmtId="0" fontId="49" fillId="0" borderId="37" applyNumberFormat="0" applyFill="0" applyAlignment="0" applyProtection="0"/>
    <xf numFmtId="0" fontId="9" fillId="5" borderId="0" applyNumberFormat="0" applyBorder="0" applyAlignment="0" applyProtection="0"/>
    <xf numFmtId="0" fontId="50" fillId="55" borderId="0" applyNumberFormat="0" applyBorder="0" applyAlignment="0" applyProtection="0"/>
    <xf numFmtId="0" fontId="40" fillId="0" borderId="0"/>
    <xf numFmtId="0" fontId="40"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0" fontId="40" fillId="0" borderId="0"/>
    <xf numFmtId="0" fontId="19" fillId="0" borderId="0"/>
    <xf numFmtId="0" fontId="40" fillId="0" borderId="0"/>
    <xf numFmtId="0" fontId="2" fillId="0" borderId="0"/>
    <xf numFmtId="0" fontId="2" fillId="9" borderId="10" applyNumberFormat="0" applyFont="0" applyAlignment="0" applyProtection="0"/>
    <xf numFmtId="0" fontId="2" fillId="9" borderId="10" applyNumberFormat="0" applyFont="0" applyAlignment="0" applyProtection="0"/>
    <xf numFmtId="0" fontId="2" fillId="9" borderId="10" applyNumberFormat="0" applyFont="0" applyAlignment="0" applyProtection="0"/>
    <xf numFmtId="0" fontId="2" fillId="9" borderId="10" applyNumberFormat="0" applyFont="0" applyAlignment="0" applyProtection="0"/>
    <xf numFmtId="0" fontId="2" fillId="9" borderId="10" applyNumberFormat="0" applyFont="0" applyAlignment="0" applyProtection="0"/>
    <xf numFmtId="0" fontId="2" fillId="9" borderId="10" applyNumberFormat="0" applyFont="0" applyAlignment="0" applyProtection="0"/>
    <xf numFmtId="0" fontId="2" fillId="9" borderId="10" applyNumberFormat="0" applyFont="0" applyAlignment="0" applyProtection="0"/>
    <xf numFmtId="0" fontId="40" fillId="51" borderId="38" applyNumberFormat="0" applyFont="0" applyAlignment="0" applyProtection="0"/>
    <xf numFmtId="0" fontId="11" fillId="7" borderId="7" applyNumberFormat="0" applyAlignment="0" applyProtection="0"/>
    <xf numFmtId="0" fontId="51" fillId="49" borderId="39" applyNumberFormat="0" applyAlignment="0" applyProtection="0"/>
    <xf numFmtId="9" fontId="40" fillId="0" borderId="0" applyFont="0" applyFill="0" applyBorder="0" applyAlignment="0" applyProtection="0"/>
    <xf numFmtId="9" fontId="35" fillId="0" borderId="0" applyFont="0" applyFill="0" applyBorder="0" applyAlignment="0" applyProtection="0"/>
    <xf numFmtId="0" fontId="52" fillId="0" borderId="0" applyNumberFormat="0" applyFill="0" applyBorder="0" applyAlignment="0" applyProtection="0"/>
    <xf numFmtId="0" fontId="3" fillId="0" borderId="0" applyNumberFormat="0" applyFill="0" applyBorder="0" applyAlignment="0" applyProtection="0"/>
    <xf numFmtId="0" fontId="52" fillId="0" borderId="0" applyNumberFormat="0" applyFill="0" applyBorder="0" applyAlignment="0" applyProtection="0"/>
    <xf numFmtId="0" fontId="1" fillId="0" borderId="11" applyNumberFormat="0" applyFill="0" applyAlignment="0" applyProtection="0"/>
    <xf numFmtId="0" fontId="53" fillId="0" borderId="40" applyNumberFormat="0" applyFill="0" applyAlignment="0" applyProtection="0"/>
    <xf numFmtId="0" fontId="15" fillId="0" borderId="0" applyNumberFormat="0" applyFill="0" applyBorder="0" applyAlignment="0" applyProtection="0"/>
    <xf numFmtId="0" fontId="54" fillId="0" borderId="0" applyNumberFormat="0" applyFill="0" applyBorder="0" applyAlignment="0" applyProtection="0"/>
  </cellStyleXfs>
  <cellXfs count="358">
    <xf numFmtId="0" fontId="0" fillId="0" borderId="0" xfId="0"/>
    <xf numFmtId="0" fontId="0" fillId="0" borderId="0" xfId="0" applyAlignment="1">
      <alignment vertical="center" wrapText="1"/>
    </xf>
    <xf numFmtId="0" fontId="0" fillId="0" borderId="0" xfId="0" applyAlignment="1">
      <alignment vertical="center"/>
    </xf>
    <xf numFmtId="0" fontId="1" fillId="0" borderId="0" xfId="0" applyFont="1" applyBorder="1" applyAlignment="1">
      <alignment wrapText="1"/>
    </xf>
    <xf numFmtId="0" fontId="0" fillId="0" borderId="0" xfId="0" applyFill="1"/>
    <xf numFmtId="0" fontId="19" fillId="0" borderId="0" xfId="1" applyAlignment="1">
      <alignment vertical="center"/>
    </xf>
    <xf numFmtId="0" fontId="22" fillId="38" borderId="20" xfId="1" applyFont="1" applyFill="1" applyBorder="1" applyAlignment="1">
      <alignment horizontal="center" vertical="center" wrapText="1"/>
    </xf>
    <xf numFmtId="0" fontId="22" fillId="39" borderId="20" xfId="1" applyFont="1" applyFill="1" applyBorder="1" applyAlignment="1">
      <alignment horizontal="center" vertical="center" wrapText="1"/>
    </xf>
    <xf numFmtId="0" fontId="22" fillId="40" borderId="20" xfId="1" applyFont="1" applyFill="1" applyBorder="1" applyAlignment="1">
      <alignment horizontal="center" vertical="center" wrapText="1"/>
    </xf>
    <xf numFmtId="0" fontId="22" fillId="41" borderId="20" xfId="1" applyFont="1" applyFill="1" applyBorder="1" applyAlignment="1">
      <alignment horizontal="center" vertical="center" wrapText="1"/>
    </xf>
    <xf numFmtId="0" fontId="22" fillId="2" borderId="20" xfId="1" applyFont="1" applyFill="1" applyBorder="1" applyAlignment="1">
      <alignment horizontal="center" vertical="center" wrapText="1"/>
    </xf>
    <xf numFmtId="0" fontId="22" fillId="42" borderId="20" xfId="1" applyFont="1" applyFill="1" applyBorder="1" applyAlignment="1">
      <alignment horizontal="center" vertical="center" wrapText="1"/>
    </xf>
    <xf numFmtId="0" fontId="22" fillId="43" borderId="20" xfId="1" applyFont="1" applyFill="1" applyBorder="1" applyAlignment="1">
      <alignment horizontal="center" vertical="center" wrapText="1"/>
    </xf>
    <xf numFmtId="0" fontId="22" fillId="44" borderId="20" xfId="1" applyFont="1" applyFill="1" applyBorder="1" applyAlignment="1">
      <alignment horizontal="center" vertical="center" wrapText="1"/>
    </xf>
    <xf numFmtId="0" fontId="22" fillId="38" borderId="21" xfId="1" applyFont="1" applyFill="1" applyBorder="1" applyAlignment="1">
      <alignment horizontal="center" vertical="center" wrapText="1"/>
    </xf>
    <xf numFmtId="0" fontId="22" fillId="36" borderId="22" xfId="1" applyFont="1" applyFill="1" applyBorder="1" applyAlignment="1">
      <alignment horizontal="center" vertical="center" wrapText="1"/>
    </xf>
    <xf numFmtId="0" fontId="22" fillId="36" borderId="23" xfId="1" applyFont="1" applyFill="1" applyBorder="1" applyAlignment="1">
      <alignment horizontal="center" vertical="center" wrapText="1"/>
    </xf>
    <xf numFmtId="0" fontId="23" fillId="45" borderId="24" xfId="1" applyFont="1" applyFill="1" applyBorder="1" applyAlignment="1">
      <alignment horizontal="center" vertical="center" wrapText="1"/>
    </xf>
    <xf numFmtId="0" fontId="24" fillId="0" borderId="24" xfId="1" applyFont="1" applyFill="1" applyBorder="1" applyAlignment="1" applyProtection="1">
      <alignment horizontal="center" vertical="center"/>
      <protection locked="0"/>
    </xf>
    <xf numFmtId="0" fontId="19" fillId="35" borderId="0" xfId="1" applyFill="1" applyAlignment="1">
      <alignment vertical="center"/>
    </xf>
    <xf numFmtId="0" fontId="19" fillId="35" borderId="25" xfId="1" applyFill="1" applyBorder="1" applyAlignment="1">
      <alignment vertical="center"/>
    </xf>
    <xf numFmtId="0" fontId="19" fillId="35" borderId="26" xfId="1" applyFill="1" applyBorder="1" applyAlignment="1">
      <alignment vertical="center"/>
    </xf>
    <xf numFmtId="1" fontId="19" fillId="0" borderId="12" xfId="1" applyNumberFormat="1" applyFill="1" applyBorder="1" applyAlignment="1" applyProtection="1">
      <alignment vertical="center"/>
      <protection locked="0"/>
    </xf>
    <xf numFmtId="3" fontId="19" fillId="46" borderId="27" xfId="1" applyNumberFormat="1" applyFill="1" applyBorder="1" applyAlignment="1">
      <alignment vertical="center"/>
    </xf>
    <xf numFmtId="3" fontId="25" fillId="46" borderId="28" xfId="1" applyNumberFormat="1" applyFont="1" applyFill="1" applyBorder="1" applyAlignment="1">
      <alignment vertical="center"/>
    </xf>
    <xf numFmtId="1" fontId="19" fillId="0" borderId="0" xfId="1" applyNumberFormat="1" applyAlignment="1">
      <alignment vertical="center"/>
    </xf>
    <xf numFmtId="3" fontId="19" fillId="47" borderId="27" xfId="1" applyNumberFormat="1" applyFill="1" applyBorder="1" applyAlignment="1">
      <alignment vertical="center"/>
    </xf>
    <xf numFmtId="3" fontId="25" fillId="47" borderId="28" xfId="1" applyNumberFormat="1" applyFont="1" applyFill="1" applyBorder="1" applyAlignment="1">
      <alignment vertical="center"/>
    </xf>
    <xf numFmtId="0" fontId="19" fillId="35" borderId="12" xfId="1" applyFill="1" applyBorder="1" applyAlignment="1">
      <alignment vertical="center"/>
    </xf>
    <xf numFmtId="1" fontId="19" fillId="35" borderId="12" xfId="1" applyNumberFormat="1" applyFill="1" applyBorder="1" applyAlignment="1">
      <alignment vertical="center"/>
    </xf>
    <xf numFmtId="0" fontId="26" fillId="35" borderId="12" xfId="1" applyFont="1" applyFill="1" applyBorder="1" applyAlignment="1">
      <alignment vertical="center"/>
    </xf>
    <xf numFmtId="1" fontId="27" fillId="35" borderId="12" xfId="1" applyNumberFormat="1" applyFont="1" applyFill="1" applyBorder="1" applyAlignment="1">
      <alignment horizontal="center" vertical="center"/>
    </xf>
    <xf numFmtId="1" fontId="27" fillId="35" borderId="13" xfId="1" applyNumberFormat="1" applyFont="1" applyFill="1" applyBorder="1" applyAlignment="1">
      <alignment horizontal="center" vertical="center"/>
    </xf>
    <xf numFmtId="164" fontId="23" fillId="35" borderId="27" xfId="2" applyNumberFormat="1" applyFont="1" applyFill="1" applyBorder="1" applyAlignment="1">
      <alignment horizontal="center" vertical="center"/>
    </xf>
    <xf numFmtId="164" fontId="24" fillId="35" borderId="28" xfId="2" applyNumberFormat="1" applyFont="1" applyFill="1" applyBorder="1" applyAlignment="1">
      <alignment horizontal="center" vertical="center"/>
    </xf>
    <xf numFmtId="0" fontId="23" fillId="45" borderId="12" xfId="1" applyFont="1" applyFill="1" applyBorder="1" applyAlignment="1">
      <alignment horizontal="center" vertical="center" wrapText="1"/>
    </xf>
    <xf numFmtId="0" fontId="24" fillId="0" borderId="12" xfId="1" applyFont="1" applyFill="1" applyBorder="1" applyAlignment="1" applyProtection="1">
      <alignment horizontal="center" vertical="center"/>
      <protection locked="0"/>
    </xf>
    <xf numFmtId="0" fontId="19" fillId="35" borderId="13" xfId="1" applyFill="1" applyBorder="1" applyAlignment="1">
      <alignment vertical="center"/>
    </xf>
    <xf numFmtId="3" fontId="19" fillId="35" borderId="27" xfId="1" applyNumberFormat="1" applyFill="1" applyBorder="1" applyAlignment="1">
      <alignment vertical="center"/>
    </xf>
    <xf numFmtId="3" fontId="25" fillId="35" borderId="28" xfId="1" applyNumberFormat="1" applyFont="1" applyFill="1" applyBorder="1" applyAlignment="1">
      <alignment vertical="center"/>
    </xf>
    <xf numFmtId="0" fontId="19" fillId="35" borderId="12" xfId="1" applyFont="1" applyFill="1" applyBorder="1" applyAlignment="1">
      <alignment horizontal="center" vertical="center"/>
    </xf>
    <xf numFmtId="164" fontId="19" fillId="35" borderId="12" xfId="2" applyNumberFormat="1" applyFont="1" applyFill="1" applyBorder="1" applyAlignment="1">
      <alignment horizontal="center" vertical="center"/>
    </xf>
    <xf numFmtId="0" fontId="19" fillId="35" borderId="13" xfId="1" applyFont="1" applyFill="1" applyBorder="1" applyAlignment="1">
      <alignment horizontal="center" vertical="center"/>
    </xf>
    <xf numFmtId="3" fontId="19" fillId="35" borderId="27" xfId="1" applyNumberFormat="1" applyFont="1" applyFill="1" applyBorder="1" applyAlignment="1">
      <alignment horizontal="center" vertical="center" wrapText="1"/>
    </xf>
    <xf numFmtId="164" fontId="19" fillId="0" borderId="0" xfId="1" applyNumberFormat="1" applyAlignment="1">
      <alignment vertical="center"/>
    </xf>
    <xf numFmtId="43" fontId="19" fillId="0" borderId="0" xfId="1" applyNumberFormat="1" applyAlignment="1">
      <alignment vertical="center"/>
    </xf>
    <xf numFmtId="3" fontId="19" fillId="47" borderId="29" xfId="1" applyNumberFormat="1" applyFill="1" applyBorder="1" applyAlignment="1">
      <alignment vertical="center"/>
    </xf>
    <xf numFmtId="3" fontId="25" fillId="47" borderId="30" xfId="1" applyNumberFormat="1" applyFont="1" applyFill="1" applyBorder="1" applyAlignment="1">
      <alignment vertical="center"/>
    </xf>
    <xf numFmtId="0" fontId="19" fillId="0" borderId="0" xfId="1" applyFill="1" applyBorder="1" applyAlignment="1">
      <alignment vertical="center"/>
    </xf>
    <xf numFmtId="164" fontId="19" fillId="0" borderId="0" xfId="2" applyNumberFormat="1" applyFont="1" applyFill="1" applyBorder="1" applyAlignment="1">
      <alignment horizontal="center" vertical="center"/>
    </xf>
    <xf numFmtId="1" fontId="19" fillId="0" borderId="0" xfId="1" applyNumberFormat="1" applyFill="1" applyBorder="1" applyAlignment="1">
      <alignment vertical="center"/>
    </xf>
    <xf numFmtId="43" fontId="19" fillId="0" borderId="0" xfId="1" applyNumberFormat="1" applyFill="1" applyBorder="1" applyAlignment="1">
      <alignment vertical="center"/>
    </xf>
    <xf numFmtId="3" fontId="30" fillId="0" borderId="0" xfId="3" applyNumberFormat="1" applyFont="1" applyFill="1" applyBorder="1" applyAlignment="1">
      <alignment horizontal="center" vertical="center" wrapText="1"/>
    </xf>
    <xf numFmtId="3" fontId="1" fillId="0" borderId="26" xfId="1" applyNumberFormat="1" applyFont="1" applyFill="1" applyBorder="1" applyAlignment="1">
      <alignment vertical="center"/>
    </xf>
    <xf numFmtId="0" fontId="19" fillId="0" borderId="0" xfId="1" applyFill="1" applyAlignment="1">
      <alignment vertical="center"/>
    </xf>
    <xf numFmtId="0" fontId="19" fillId="0" borderId="0" xfId="1" applyBorder="1" applyAlignment="1">
      <alignment vertical="center"/>
    </xf>
    <xf numFmtId="0" fontId="24" fillId="0" borderId="0" xfId="1" applyFont="1" applyFill="1" applyBorder="1" applyAlignment="1">
      <alignment horizontal="center" vertical="center" wrapText="1"/>
    </xf>
    <xf numFmtId="165" fontId="24" fillId="0" borderId="0" xfId="4" applyNumberFormat="1" applyFont="1" applyFill="1" applyBorder="1" applyAlignment="1">
      <alignment vertical="center"/>
    </xf>
    <xf numFmtId="164" fontId="31" fillId="46" borderId="12" xfId="2" applyNumberFormat="1" applyFont="1" applyFill="1" applyBorder="1" applyAlignment="1">
      <alignment horizontal="center" vertical="center"/>
    </xf>
    <xf numFmtId="0" fontId="32" fillId="0" borderId="0" xfId="1" applyFont="1" applyFill="1" applyBorder="1" applyAlignment="1">
      <alignment vertical="center" wrapText="1"/>
    </xf>
    <xf numFmtId="164" fontId="31" fillId="47" borderId="12" xfId="2" applyNumberFormat="1" applyFont="1" applyFill="1" applyBorder="1" applyAlignment="1">
      <alignment horizontal="center" vertical="center"/>
    </xf>
    <xf numFmtId="3" fontId="31" fillId="36" borderId="12" xfId="1" applyNumberFormat="1" applyFont="1" applyFill="1" applyBorder="1" applyAlignment="1">
      <alignment horizontal="right" vertical="center"/>
    </xf>
    <xf numFmtId="164" fontId="33" fillId="0" borderId="31" xfId="2" applyNumberFormat="1" applyFont="1" applyFill="1" applyBorder="1" applyAlignment="1" applyProtection="1">
      <alignment horizontal="center" vertical="center"/>
      <protection locked="0"/>
    </xf>
    <xf numFmtId="0" fontId="33" fillId="0" borderId="0" xfId="1" applyFont="1" applyBorder="1" applyAlignment="1">
      <alignment vertical="center"/>
    </xf>
    <xf numFmtId="9" fontId="34" fillId="2" borderId="12" xfId="5" applyFont="1" applyFill="1" applyBorder="1" applyAlignment="1">
      <alignment horizontal="center" vertical="center"/>
    </xf>
    <xf numFmtId="0" fontId="19" fillId="0" borderId="0" xfId="1" applyBorder="1" applyAlignment="1" applyProtection="1">
      <alignment vertical="center"/>
      <protection locked="0"/>
    </xf>
    <xf numFmtId="0" fontId="24" fillId="0" borderId="0" xfId="1" applyFont="1" applyFill="1" applyBorder="1" applyAlignment="1" applyProtection="1">
      <alignment horizontal="center" vertical="center" wrapText="1"/>
      <protection locked="0"/>
    </xf>
    <xf numFmtId="165" fontId="24" fillId="0" borderId="0" xfId="4" applyNumberFormat="1" applyFont="1" applyFill="1" applyBorder="1" applyAlignment="1" applyProtection="1">
      <alignment vertical="center"/>
      <protection locked="0"/>
    </xf>
    <xf numFmtId="43" fontId="24" fillId="0" borderId="0" xfId="2" applyFont="1" applyFill="1" applyBorder="1" applyAlignment="1" applyProtection="1">
      <alignment vertical="center"/>
      <protection locked="0"/>
    </xf>
    <xf numFmtId="0" fontId="19" fillId="0" borderId="0" xfId="1" applyAlignment="1" applyProtection="1">
      <alignment vertical="center"/>
      <protection locked="0"/>
    </xf>
    <xf numFmtId="0" fontId="55" fillId="34" borderId="0" xfId="0" applyFont="1" applyFill="1" applyProtection="1"/>
    <xf numFmtId="0" fontId="0" fillId="0" borderId="18" xfId="0" applyFont="1" applyBorder="1" applyAlignment="1" applyProtection="1">
      <alignment wrapText="1"/>
    </xf>
    <xf numFmtId="0" fontId="57" fillId="0" borderId="24" xfId="162" applyFont="1" applyBorder="1" applyAlignment="1" applyProtection="1">
      <alignment vertical="top" wrapText="1"/>
    </xf>
    <xf numFmtId="0" fontId="0" fillId="34" borderId="0" xfId="0" applyFont="1" applyFill="1" applyProtection="1"/>
    <xf numFmtId="0" fontId="0" fillId="34" borderId="0" xfId="0" applyFont="1" applyFill="1" applyAlignment="1" applyProtection="1">
      <alignment vertical="top"/>
    </xf>
    <xf numFmtId="0" fontId="0" fillId="0" borderId="0" xfId="0" applyFont="1" applyProtection="1"/>
    <xf numFmtId="0" fontId="0" fillId="0" borderId="18" xfId="0" applyFont="1" applyBorder="1" applyProtection="1"/>
    <xf numFmtId="0" fontId="0" fillId="0" borderId="0" xfId="0" applyFont="1" applyAlignment="1" applyProtection="1">
      <alignment vertical="top"/>
    </xf>
    <xf numFmtId="0" fontId="56" fillId="0" borderId="50" xfId="162" applyFont="1" applyBorder="1" applyAlignment="1" applyProtection="1">
      <alignment vertical="top" wrapText="1"/>
    </xf>
    <xf numFmtId="0" fontId="0" fillId="0" borderId="18" xfId="0" applyFont="1" applyBorder="1" applyAlignment="1" applyProtection="1">
      <alignment vertical="center" wrapText="1"/>
    </xf>
    <xf numFmtId="0" fontId="0" fillId="0" borderId="43" xfId="0" applyFont="1" applyBorder="1" applyAlignment="1" applyProtection="1">
      <alignment wrapText="1"/>
    </xf>
    <xf numFmtId="0" fontId="0" fillId="34" borderId="0" xfId="0" applyFont="1" applyFill="1" applyAlignment="1" applyProtection="1">
      <alignment horizontal="left"/>
    </xf>
    <xf numFmtId="0" fontId="0" fillId="0" borderId="0" xfId="0" applyFont="1" applyAlignment="1" applyProtection="1">
      <alignment horizontal="left"/>
    </xf>
    <xf numFmtId="0" fontId="56" fillId="0" borderId="52" xfId="162" applyFont="1" applyBorder="1" applyAlignment="1" applyProtection="1">
      <alignment vertical="top" wrapText="1"/>
    </xf>
    <xf numFmtId="0" fontId="57" fillId="0" borderId="51" xfId="162" applyFont="1" applyBorder="1" applyAlignment="1" applyProtection="1">
      <alignment vertical="top" wrapText="1"/>
    </xf>
    <xf numFmtId="0" fontId="1" fillId="0" borderId="1" xfId="0" applyFont="1" applyBorder="1" applyAlignment="1">
      <alignment vertical="center" wrapText="1"/>
    </xf>
    <xf numFmtId="0" fontId="1" fillId="0" borderId="56" xfId="0" applyFont="1" applyBorder="1" applyAlignment="1">
      <alignment wrapText="1"/>
    </xf>
    <xf numFmtId="0" fontId="1" fillId="0" borderId="56" xfId="0" applyFont="1" applyFill="1" applyBorder="1" applyAlignment="1">
      <alignment wrapText="1"/>
    </xf>
    <xf numFmtId="0" fontId="1" fillId="35" borderId="48" xfId="0" applyFont="1" applyFill="1" applyBorder="1" applyAlignment="1">
      <alignment vertical="center" wrapText="1"/>
    </xf>
    <xf numFmtId="0" fontId="1" fillId="0" borderId="53" xfId="0" applyFont="1" applyBorder="1" applyAlignment="1">
      <alignment vertical="center" wrapText="1"/>
    </xf>
    <xf numFmtId="0" fontId="0" fillId="0" borderId="53" xfId="0" applyBorder="1" applyAlignment="1">
      <alignment vertical="center" wrapText="1"/>
    </xf>
    <xf numFmtId="0" fontId="1" fillId="35" borderId="53" xfId="0" applyFont="1" applyFill="1" applyBorder="1" applyAlignment="1">
      <alignment vertical="center" wrapText="1"/>
    </xf>
    <xf numFmtId="0" fontId="0" fillId="35" borderId="53" xfId="0" applyFill="1" applyBorder="1" applyAlignment="1">
      <alignment vertical="center" wrapText="1"/>
    </xf>
    <xf numFmtId="0" fontId="0" fillId="0" borderId="53" xfId="0" applyFill="1" applyBorder="1" applyAlignment="1">
      <alignment vertical="center" wrapText="1"/>
    </xf>
    <xf numFmtId="0" fontId="0" fillId="0" borderId="66" xfId="0" applyBorder="1" applyAlignment="1">
      <alignment vertical="center" wrapText="1"/>
    </xf>
    <xf numFmtId="0" fontId="0" fillId="64" borderId="18" xfId="0" applyFont="1" applyFill="1" applyBorder="1" applyProtection="1"/>
    <xf numFmtId="0" fontId="0" fillId="64" borderId="41" xfId="0" applyFont="1" applyFill="1" applyBorder="1" applyAlignment="1" applyProtection="1">
      <alignment horizontal="center"/>
    </xf>
    <xf numFmtId="0" fontId="0" fillId="64" borderId="41" xfId="0" applyFont="1" applyFill="1" applyBorder="1" applyAlignment="1" applyProtection="1">
      <alignment horizontal="center" vertical="top"/>
    </xf>
    <xf numFmtId="0" fontId="0" fillId="64" borderId="41" xfId="0" applyFont="1" applyFill="1" applyBorder="1" applyAlignment="1" applyProtection="1">
      <alignment horizontal="left"/>
    </xf>
    <xf numFmtId="0" fontId="0" fillId="64" borderId="42" xfId="0" applyFont="1" applyFill="1" applyBorder="1" applyAlignment="1" applyProtection="1">
      <alignment horizontal="center"/>
    </xf>
    <xf numFmtId="0" fontId="0" fillId="64" borderId="18" xfId="0" applyFont="1" applyFill="1" applyBorder="1" applyAlignment="1" applyProtection="1">
      <alignment horizontal="center"/>
    </xf>
    <xf numFmtId="0" fontId="0" fillId="64" borderId="47" xfId="0" applyFont="1" applyFill="1" applyBorder="1" applyProtection="1"/>
    <xf numFmtId="0" fontId="0" fillId="64" borderId="48" xfId="0" applyFont="1" applyFill="1" applyBorder="1" applyProtection="1"/>
    <xf numFmtId="0" fontId="0" fillId="64" borderId="48" xfId="0" applyFont="1" applyFill="1" applyBorder="1" applyAlignment="1" applyProtection="1">
      <alignment horizontal="left"/>
    </xf>
    <xf numFmtId="0" fontId="0" fillId="64" borderId="49" xfId="0" applyFont="1" applyFill="1" applyBorder="1" applyProtection="1"/>
    <xf numFmtId="0" fontId="1" fillId="0" borderId="0" xfId="0" applyFont="1"/>
    <xf numFmtId="0" fontId="1" fillId="0" borderId="0" xfId="0" applyFont="1" applyAlignment="1">
      <alignment wrapText="1"/>
    </xf>
    <xf numFmtId="0" fontId="1" fillId="0" borderId="0" xfId="0" applyFont="1" applyFill="1" applyBorder="1"/>
    <xf numFmtId="0" fontId="0" fillId="0" borderId="0" xfId="0" applyBorder="1"/>
    <xf numFmtId="0" fontId="1" fillId="0" borderId="0" xfId="0" applyFont="1" applyBorder="1"/>
    <xf numFmtId="166" fontId="0" fillId="0" borderId="0" xfId="0" applyNumberFormat="1" applyBorder="1" applyAlignment="1">
      <alignment horizontal="center"/>
    </xf>
    <xf numFmtId="0" fontId="25" fillId="0" borderId="67" xfId="0" applyFont="1" applyBorder="1" applyAlignment="1">
      <alignment horizontal="center"/>
    </xf>
    <xf numFmtId="166" fontId="0" fillId="66" borderId="51" xfId="0" applyNumberFormat="1" applyFill="1" applyBorder="1" applyAlignment="1">
      <alignment horizontal="center" vertical="center"/>
    </xf>
    <xf numFmtId="0" fontId="0" fillId="66" borderId="42" xfId="0" applyFont="1" applyFill="1" applyBorder="1" applyAlignment="1" applyProtection="1">
      <protection locked="0"/>
    </xf>
    <xf numFmtId="0" fontId="57" fillId="66" borderId="24" xfId="162" applyFont="1" applyFill="1" applyBorder="1" applyAlignment="1" applyProtection="1">
      <alignment horizontal="left" vertical="top"/>
      <protection locked="0"/>
    </xf>
    <xf numFmtId="0" fontId="57" fillId="66" borderId="51" xfId="162" applyFont="1" applyFill="1" applyBorder="1" applyAlignment="1" applyProtection="1">
      <alignment horizontal="left" vertical="top"/>
      <protection locked="0"/>
    </xf>
    <xf numFmtId="0" fontId="1" fillId="0" borderId="0" xfId="0" applyFont="1" applyFill="1" applyBorder="1" applyAlignment="1">
      <alignment vertical="center"/>
    </xf>
    <xf numFmtId="0" fontId="0" fillId="0" borderId="0" xfId="0" applyFont="1"/>
    <xf numFmtId="0" fontId="1" fillId="0" borderId="67" xfId="0" applyFont="1" applyBorder="1" applyAlignment="1">
      <alignment vertical="top" wrapText="1"/>
    </xf>
    <xf numFmtId="0" fontId="1" fillId="0" borderId="68" xfId="0" applyFont="1" applyBorder="1" applyAlignment="1">
      <alignment vertical="top" wrapText="1"/>
    </xf>
    <xf numFmtId="0" fontId="1" fillId="0" borderId="0" xfId="0" applyFont="1" applyAlignment="1">
      <alignment vertical="top"/>
    </xf>
    <xf numFmtId="0" fontId="0" fillId="0" borderId="0" xfId="0" applyAlignment="1">
      <alignment vertical="top"/>
    </xf>
    <xf numFmtId="0" fontId="0" fillId="0" borderId="0" xfId="0" applyFill="1" applyBorder="1"/>
    <xf numFmtId="0" fontId="25" fillId="0" borderId="51" xfId="0" applyFont="1" applyBorder="1" applyAlignment="1">
      <alignment horizontal="center"/>
    </xf>
    <xf numFmtId="0" fontId="1" fillId="0" borderId="57" xfId="0" applyFont="1" applyFill="1" applyBorder="1" applyAlignment="1">
      <alignment wrapText="1"/>
    </xf>
    <xf numFmtId="0" fontId="0" fillId="0" borderId="0" xfId="0" applyAlignment="1">
      <alignment vertical="top" wrapText="1"/>
    </xf>
    <xf numFmtId="0" fontId="1" fillId="0" borderId="56" xfId="0" applyFont="1" applyFill="1" applyBorder="1" applyAlignment="1">
      <alignment horizontal="left" wrapText="1"/>
    </xf>
    <xf numFmtId="9" fontId="0" fillId="0" borderId="0" xfId="0" applyNumberFormat="1"/>
    <xf numFmtId="0" fontId="0" fillId="68" borderId="0" xfId="0" applyFill="1"/>
    <xf numFmtId="0" fontId="0" fillId="67" borderId="0" xfId="0" applyFill="1"/>
    <xf numFmtId="0" fontId="60" fillId="68" borderId="1" xfId="0" applyFont="1" applyFill="1" applyBorder="1" applyAlignment="1">
      <alignment horizontal="center"/>
    </xf>
    <xf numFmtId="0" fontId="61" fillId="0" borderId="0" xfId="0" applyFont="1" applyFill="1"/>
    <xf numFmtId="0" fontId="0" fillId="69" borderId="0" xfId="0" applyFill="1"/>
    <xf numFmtId="0" fontId="0" fillId="0" borderId="0" xfId="0" applyAlignment="1">
      <alignment wrapText="1"/>
    </xf>
    <xf numFmtId="0" fontId="60" fillId="0" borderId="0" xfId="0" applyFont="1" applyFill="1" applyBorder="1" applyAlignment="1">
      <alignment horizontal="center"/>
    </xf>
    <xf numFmtId="0" fontId="61" fillId="0" borderId="0" xfId="0" applyFont="1" applyFill="1" applyBorder="1" applyAlignment="1">
      <alignment horizontal="center"/>
    </xf>
    <xf numFmtId="9" fontId="1" fillId="0" borderId="0" xfId="0" applyNumberFormat="1" applyFont="1"/>
    <xf numFmtId="9" fontId="0" fillId="0" borderId="0" xfId="0" applyNumberFormat="1" applyFont="1" applyAlignment="1">
      <alignment wrapText="1"/>
    </xf>
    <xf numFmtId="0" fontId="55" fillId="34" borderId="0" xfId="0" applyFont="1" applyFill="1" applyAlignment="1" applyProtection="1">
      <alignment vertical="center"/>
    </xf>
    <xf numFmtId="0" fontId="0" fillId="0" borderId="15" xfId="0" applyBorder="1"/>
    <xf numFmtId="0" fontId="0" fillId="0" borderId="0" xfId="0" applyBorder="1" applyAlignment="1"/>
    <xf numFmtId="0" fontId="0" fillId="0" borderId="0" xfId="0" applyFill="1" applyBorder="1" applyAlignment="1"/>
    <xf numFmtId="0" fontId="0" fillId="0" borderId="0" xfId="0" applyFill="1" applyBorder="1" applyAlignment="1">
      <alignment horizontal="left" vertical="center"/>
    </xf>
    <xf numFmtId="0" fontId="0" fillId="0" borderId="0" xfId="0" applyBorder="1" applyAlignment="1">
      <alignment horizontal="left" vertical="center"/>
    </xf>
    <xf numFmtId="0" fontId="0" fillId="0" borderId="0" xfId="0" applyFill="1" applyBorder="1" applyAlignment="1">
      <alignment vertical="center"/>
    </xf>
    <xf numFmtId="0" fontId="0" fillId="0" borderId="1" xfId="0" applyFont="1" applyBorder="1" applyAlignment="1">
      <alignment horizontal="left" vertical="center" wrapText="1"/>
    </xf>
    <xf numFmtId="0" fontId="1" fillId="0" borderId="15" xfId="0" applyFont="1" applyBorder="1" applyAlignment="1">
      <alignment vertical="center" wrapText="1"/>
    </xf>
    <xf numFmtId="0" fontId="0" fillId="0" borderId="64" xfId="0" applyFont="1" applyBorder="1" applyAlignment="1">
      <alignment horizontal="left" vertical="center" wrapText="1"/>
    </xf>
    <xf numFmtId="0" fontId="0" fillId="0" borderId="63" xfId="0" applyFont="1" applyBorder="1" applyAlignment="1">
      <alignment vertical="center" wrapText="1"/>
    </xf>
    <xf numFmtId="0" fontId="0" fillId="0" borderId="63" xfId="0" applyFont="1" applyFill="1" applyBorder="1" applyAlignment="1">
      <alignment vertical="center" wrapText="1"/>
    </xf>
    <xf numFmtId="0" fontId="0" fillId="0" borderId="14" xfId="0" applyFont="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Fill="1" applyBorder="1" applyAlignment="1">
      <alignment vertical="center" wrapText="1"/>
    </xf>
    <xf numFmtId="0" fontId="0" fillId="0" borderId="0" xfId="0" applyFont="1" applyBorder="1" applyAlignment="1">
      <alignment vertical="center" wrapText="1"/>
    </xf>
    <xf numFmtId="0" fontId="0" fillId="0" borderId="0" xfId="0" applyFill="1" applyBorder="1" applyAlignment="1">
      <alignment wrapText="1"/>
    </xf>
    <xf numFmtId="0" fontId="1" fillId="0" borderId="0" xfId="0" applyFont="1" applyFill="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1" fillId="0" borderId="0" xfId="0" applyFont="1" applyBorder="1" applyAlignment="1">
      <alignment vertical="center" wrapText="1"/>
    </xf>
    <xf numFmtId="0" fontId="1" fillId="0" borderId="0" xfId="0" applyFont="1" applyFill="1" applyBorder="1" applyAlignment="1">
      <alignment horizontal="left" wrapText="1"/>
    </xf>
    <xf numFmtId="0" fontId="1" fillId="0" borderId="0" xfId="0" applyFont="1" applyFill="1" applyBorder="1" applyAlignment="1">
      <alignment wrapText="1"/>
    </xf>
    <xf numFmtId="0" fontId="1" fillId="0" borderId="0" xfId="0" applyFont="1" applyFill="1"/>
    <xf numFmtId="0" fontId="0" fillId="0" borderId="0" xfId="0" applyBorder="1" applyAlignment="1">
      <alignment vertical="center"/>
    </xf>
    <xf numFmtId="0" fontId="1" fillId="0" borderId="0" xfId="0" applyFont="1" applyAlignment="1">
      <alignment vertical="center"/>
    </xf>
    <xf numFmtId="0" fontId="0" fillId="0" borderId="0" xfId="0" applyFont="1" applyBorder="1" applyAlignment="1"/>
    <xf numFmtId="0" fontId="0" fillId="0" borderId="1" xfId="0" applyBorder="1" applyAlignment="1">
      <alignment horizontal="left"/>
    </xf>
    <xf numFmtId="0" fontId="0" fillId="0" borderId="1" xfId="0" applyFont="1" applyBorder="1" applyAlignment="1"/>
    <xf numFmtId="0" fontId="0" fillId="0" borderId="1" xfId="0" applyFont="1" applyBorder="1" applyAlignment="1">
      <alignment wrapText="1"/>
    </xf>
    <xf numFmtId="49" fontId="0" fillId="0" borderId="0" xfId="0" applyNumberFormat="1" applyFont="1" applyAlignment="1">
      <alignment horizontal="center" vertical="center"/>
    </xf>
    <xf numFmtId="49" fontId="0" fillId="0" borderId="0" xfId="0" applyNumberFormat="1" applyFont="1" applyAlignment="1">
      <alignment horizontal="center" vertical="top"/>
    </xf>
    <xf numFmtId="0" fontId="0" fillId="0" borderId="0" xfId="0" applyFont="1" applyAlignment="1" applyProtection="1">
      <alignment vertical="center"/>
    </xf>
    <xf numFmtId="0" fontId="0" fillId="34" borderId="0" xfId="0" applyFont="1" applyFill="1" applyAlignment="1" applyProtection="1">
      <alignment vertical="center"/>
    </xf>
    <xf numFmtId="49" fontId="0" fillId="0" borderId="0" xfId="0" applyNumberFormat="1" applyFont="1" applyAlignment="1">
      <alignment horizontal="center"/>
    </xf>
    <xf numFmtId="0" fontId="56" fillId="0" borderId="49" xfId="162" applyFont="1" applyBorder="1" applyAlignment="1" applyProtection="1">
      <alignment horizontal="center" vertical="center" wrapText="1"/>
    </xf>
    <xf numFmtId="0" fontId="56" fillId="0" borderId="73" xfId="162" applyFont="1" applyBorder="1" applyAlignment="1" applyProtection="1">
      <alignment horizontal="center" vertical="center" wrapText="1"/>
    </xf>
    <xf numFmtId="0" fontId="56" fillId="0" borderId="72" xfId="162" applyFont="1" applyBorder="1" applyAlignment="1" applyProtection="1">
      <alignment horizontal="left" vertical="center" wrapText="1"/>
    </xf>
    <xf numFmtId="0" fontId="56" fillId="0" borderId="71" xfId="162" applyFont="1" applyBorder="1" applyAlignment="1" applyProtection="1">
      <alignment horizontal="left" vertical="center" wrapText="1"/>
    </xf>
    <xf numFmtId="0" fontId="0" fillId="0" borderId="1" xfId="0" applyBorder="1" applyAlignment="1">
      <alignment horizontal="left" wrapText="1"/>
    </xf>
    <xf numFmtId="0" fontId="0" fillId="0" borderId="0" xfId="0"/>
    <xf numFmtId="0" fontId="0" fillId="0" borderId="0" xfId="0" applyBorder="1"/>
    <xf numFmtId="0" fontId="0" fillId="0" borderId="63" xfId="0" applyBorder="1"/>
    <xf numFmtId="0" fontId="0" fillId="0" borderId="1" xfId="0" applyBorder="1"/>
    <xf numFmtId="0" fontId="1" fillId="0" borderId="0" xfId="0" applyFont="1"/>
    <xf numFmtId="0" fontId="55" fillId="34" borderId="0" xfId="0" applyFont="1" applyFill="1" applyProtection="1"/>
    <xf numFmtId="0" fontId="0" fillId="0" borderId="1" xfId="0" applyBorder="1" applyAlignment="1">
      <alignment vertical="center" wrapText="1"/>
    </xf>
    <xf numFmtId="0" fontId="0" fillId="0" borderId="64" xfId="0" applyBorder="1" applyAlignment="1">
      <alignment vertical="center" wrapText="1"/>
    </xf>
    <xf numFmtId="0" fontId="0" fillId="0" borderId="63" xfId="0" applyBorder="1" applyAlignment="1">
      <alignment vertical="center" wrapText="1"/>
    </xf>
    <xf numFmtId="0" fontId="0" fillId="0" borderId="14" xfId="0" applyBorder="1" applyAlignment="1">
      <alignment vertical="center" wrapText="1"/>
    </xf>
    <xf numFmtId="0" fontId="0" fillId="0" borderId="1" xfId="0" applyFont="1" applyFill="1" applyBorder="1" applyAlignment="1">
      <alignment vertical="center" wrapText="1"/>
    </xf>
    <xf numFmtId="0" fontId="0" fillId="0" borderId="64" xfId="0" applyFont="1" applyFill="1" applyBorder="1" applyAlignment="1">
      <alignment vertical="center" wrapText="1"/>
    </xf>
    <xf numFmtId="0" fontId="0" fillId="0" borderId="0" xfId="0" applyFont="1" applyBorder="1"/>
    <xf numFmtId="0" fontId="0" fillId="0" borderId="0" xfId="0" applyFont="1" applyBorder="1" applyAlignment="1">
      <alignment vertical="center"/>
    </xf>
    <xf numFmtId="0" fontId="0" fillId="0" borderId="0" xfId="0" applyFont="1" applyFill="1" applyBorder="1"/>
    <xf numFmtId="0" fontId="0" fillId="0" borderId="0" xfId="0" applyFont="1" applyFill="1" applyBorder="1" applyAlignment="1">
      <alignment horizontal="left" vertical="center" wrapText="1"/>
    </xf>
    <xf numFmtId="0" fontId="1" fillId="0" borderId="68" xfId="0" applyFont="1" applyBorder="1" applyAlignment="1">
      <alignment horizontal="center" vertical="center" wrapText="1"/>
    </xf>
    <xf numFmtId="0" fontId="0" fillId="0" borderId="1" xfId="0" applyFont="1" applyBorder="1"/>
    <xf numFmtId="0" fontId="0" fillId="0" borderId="15" xfId="0" applyFont="1" applyBorder="1"/>
    <xf numFmtId="0" fontId="0" fillId="0" borderId="0" xfId="0" applyFont="1" applyFill="1" applyBorder="1" applyAlignment="1"/>
    <xf numFmtId="0" fontId="0" fillId="0" borderId="17" xfId="0" applyFont="1" applyBorder="1" applyAlignment="1">
      <alignment vertical="center" wrapText="1"/>
    </xf>
    <xf numFmtId="0" fontId="0" fillId="0" borderId="0" xfId="0" applyFill="1" applyAlignment="1">
      <alignment vertical="top" wrapText="1"/>
    </xf>
    <xf numFmtId="0" fontId="0" fillId="0" borderId="0" xfId="0" applyFont="1" applyBorder="1" applyAlignment="1">
      <alignment wrapText="1"/>
    </xf>
    <xf numFmtId="0" fontId="0" fillId="0" borderId="62" xfId="0" applyBorder="1" applyAlignment="1">
      <alignment vertical="center" wrapText="1"/>
    </xf>
    <xf numFmtId="0" fontId="0" fillId="0" borderId="64" xfId="0" applyFill="1" applyBorder="1" applyAlignment="1">
      <alignment vertical="center" wrapText="1"/>
    </xf>
    <xf numFmtId="0" fontId="0" fillId="35" borderId="74" xfId="0" applyFill="1" applyBorder="1" applyAlignment="1">
      <alignment vertical="center" wrapText="1"/>
    </xf>
    <xf numFmtId="0" fontId="0" fillId="0" borderId="0" xfId="0" applyFont="1" applyBorder="1" applyAlignment="1">
      <alignment horizontal="left" vertical="center" wrapText="1"/>
    </xf>
    <xf numFmtId="0" fontId="0" fillId="0" borderId="15" xfId="0" applyFont="1" applyBorder="1" applyAlignment="1">
      <alignment horizontal="left" vertical="center" wrapText="1"/>
    </xf>
    <xf numFmtId="0" fontId="57" fillId="0" borderId="0" xfId="0" applyFont="1" applyAlignment="1">
      <alignment horizontal="left" wrapText="1"/>
    </xf>
    <xf numFmtId="0" fontId="1" fillId="0" borderId="0" xfId="0" applyFont="1" applyBorder="1" applyAlignment="1">
      <alignment horizontal="left" vertical="center" wrapText="1"/>
    </xf>
    <xf numFmtId="0" fontId="0" fillId="0" borderId="1" xfId="0" applyFont="1" applyFill="1" applyBorder="1" applyAlignment="1">
      <alignment horizontal="left" vertical="center" wrapText="1"/>
    </xf>
    <xf numFmtId="0" fontId="0" fillId="0" borderId="64" xfId="0" applyFont="1" applyBorder="1" applyAlignment="1">
      <alignment vertical="center" wrapText="1"/>
    </xf>
    <xf numFmtId="0" fontId="0" fillId="0" borderId="1" xfId="0" applyFont="1" applyBorder="1" applyAlignment="1">
      <alignment vertical="center"/>
    </xf>
    <xf numFmtId="0" fontId="0" fillId="0" borderId="0" xfId="0" applyFont="1" applyFill="1" applyBorder="1" applyAlignment="1">
      <alignment vertical="center"/>
    </xf>
    <xf numFmtId="0" fontId="0" fillId="0" borderId="0" xfId="0" applyAlignment="1">
      <alignment horizontal="left" vertical="center" wrapText="1"/>
    </xf>
    <xf numFmtId="0" fontId="0" fillId="66" borderId="42" xfId="0" applyFont="1" applyFill="1" applyBorder="1" applyAlignment="1" applyProtection="1">
      <alignment horizontal="right"/>
      <protection locked="0"/>
    </xf>
    <xf numFmtId="0" fontId="0" fillId="0" borderId="76" xfId="0" applyFont="1" applyBorder="1" applyAlignment="1" applyProtection="1">
      <alignment horizontal="left"/>
    </xf>
    <xf numFmtId="0" fontId="0" fillId="0" borderId="76" xfId="0" applyFont="1" applyBorder="1" applyAlignment="1" applyProtection="1">
      <alignment horizontal="left" vertical="center" wrapText="1"/>
    </xf>
    <xf numFmtId="0" fontId="0" fillId="66" borderId="51" xfId="0" applyFont="1" applyFill="1" applyBorder="1" applyProtection="1">
      <protection locked="0"/>
    </xf>
    <xf numFmtId="0" fontId="0" fillId="66" borderId="51" xfId="0" applyFont="1" applyFill="1" applyBorder="1" applyAlignment="1" applyProtection="1">
      <alignment vertical="top"/>
      <protection locked="0"/>
    </xf>
    <xf numFmtId="0" fontId="0" fillId="0" borderId="0" xfId="0" applyFont="1" applyFill="1"/>
    <xf numFmtId="0" fontId="61" fillId="68" borderId="1" xfId="0" applyFont="1" applyFill="1" applyBorder="1" applyAlignment="1">
      <alignment horizontal="center"/>
    </xf>
    <xf numFmtId="0" fontId="1" fillId="0" borderId="0" xfId="0" applyFont="1" applyAlignment="1">
      <alignment horizontal="left" vertical="center" wrapText="1"/>
    </xf>
    <xf numFmtId="0" fontId="0" fillId="0" borderId="0" xfId="0" applyFont="1" applyFill="1" applyAlignment="1">
      <alignment wrapText="1"/>
    </xf>
    <xf numFmtId="0" fontId="0" fillId="0" borderId="0" xfId="0" applyFont="1" applyFill="1" applyAlignment="1">
      <alignment horizontal="left" wrapText="1"/>
    </xf>
    <xf numFmtId="0" fontId="0" fillId="0" borderId="0" xfId="0" applyFont="1" applyFill="1" applyAlignment="1"/>
    <xf numFmtId="9" fontId="0" fillId="0" borderId="0" xfId="0" applyNumberFormat="1" applyBorder="1"/>
    <xf numFmtId="0" fontId="0" fillId="68" borderId="0" xfId="0" applyFill="1" applyBorder="1"/>
    <xf numFmtId="0" fontId="0" fillId="66" borderId="68" xfId="0" applyFill="1" applyBorder="1" applyProtection="1">
      <protection locked="0"/>
    </xf>
    <xf numFmtId="0" fontId="0" fillId="66" borderId="64" xfId="0" applyFill="1" applyBorder="1" applyProtection="1">
      <protection locked="0"/>
    </xf>
    <xf numFmtId="0" fontId="0" fillId="66" borderId="67" xfId="0" applyFill="1" applyBorder="1" applyProtection="1">
      <protection locked="0"/>
    </xf>
    <xf numFmtId="0" fontId="0" fillId="66" borderId="66" xfId="0" applyFill="1" applyBorder="1" applyProtection="1">
      <protection locked="0"/>
    </xf>
    <xf numFmtId="0" fontId="0" fillId="66" borderId="67" xfId="0" applyFill="1" applyBorder="1" applyAlignment="1" applyProtection="1">
      <alignment vertical="center"/>
      <protection locked="0"/>
    </xf>
    <xf numFmtId="0" fontId="0" fillId="66" borderId="66" xfId="0" applyFill="1" applyBorder="1" applyAlignment="1" applyProtection="1">
      <alignment vertical="center"/>
      <protection locked="0"/>
    </xf>
    <xf numFmtId="0" fontId="0" fillId="66" borderId="51" xfId="0" applyFill="1" applyBorder="1" applyProtection="1">
      <protection locked="0"/>
    </xf>
    <xf numFmtId="0" fontId="0" fillId="66" borderId="51" xfId="0" applyFill="1" applyBorder="1" applyAlignment="1" applyProtection="1">
      <alignment horizontal="center" vertical="center"/>
      <protection locked="0"/>
    </xf>
    <xf numFmtId="167" fontId="0" fillId="66" borderId="51" xfId="0" applyNumberFormat="1" applyFill="1" applyBorder="1" applyProtection="1">
      <protection locked="0"/>
    </xf>
    <xf numFmtId="0" fontId="0" fillId="66" borderId="69" xfId="0" applyFill="1" applyBorder="1" applyAlignment="1" applyProtection="1">
      <alignment wrapText="1"/>
      <protection locked="0"/>
    </xf>
    <xf numFmtId="0" fontId="0" fillId="66" borderId="54" xfId="0" applyFill="1" applyBorder="1" applyAlignment="1" applyProtection="1">
      <alignment wrapText="1"/>
      <protection locked="0"/>
    </xf>
    <xf numFmtId="0" fontId="0" fillId="66" borderId="62" xfId="0" applyFill="1" applyBorder="1" applyAlignment="1" applyProtection="1">
      <alignment wrapText="1"/>
      <protection locked="0"/>
    </xf>
    <xf numFmtId="0" fontId="0" fillId="66" borderId="70" xfId="0" applyFill="1" applyBorder="1" applyAlignment="1" applyProtection="1">
      <alignment wrapText="1"/>
      <protection locked="0"/>
    </xf>
    <xf numFmtId="0" fontId="0" fillId="66" borderId="0" xfId="0" applyFill="1" applyBorder="1" applyAlignment="1" applyProtection="1">
      <alignment wrapText="1"/>
      <protection locked="0"/>
    </xf>
    <xf numFmtId="0" fontId="0" fillId="66" borderId="63" xfId="0" applyFill="1" applyBorder="1" applyAlignment="1" applyProtection="1">
      <alignment wrapText="1"/>
      <protection locked="0"/>
    </xf>
    <xf numFmtId="0" fontId="0" fillId="66" borderId="70" xfId="0" applyFill="1" applyBorder="1" applyProtection="1">
      <protection locked="0"/>
    </xf>
    <xf numFmtId="0" fontId="0" fillId="66" borderId="0" xfId="0" applyFill="1" applyBorder="1" applyProtection="1">
      <protection locked="0"/>
    </xf>
    <xf numFmtId="0" fontId="0" fillId="66" borderId="63" xfId="0" applyFill="1" applyBorder="1" applyProtection="1">
      <protection locked="0"/>
    </xf>
    <xf numFmtId="0" fontId="0" fillId="66" borderId="1" xfId="0" applyFill="1" applyBorder="1" applyProtection="1">
      <protection locked="0"/>
    </xf>
    <xf numFmtId="0" fontId="0" fillId="66" borderId="51" xfId="0" applyFill="1" applyBorder="1" applyAlignment="1" applyProtection="1">
      <alignment vertical="top" wrapText="1"/>
      <protection locked="0"/>
    </xf>
    <xf numFmtId="0" fontId="0" fillId="66" borderId="51" xfId="0" applyFill="1" applyBorder="1" applyAlignment="1" applyProtection="1">
      <alignment horizontal="center" vertical="center" wrapText="1"/>
      <protection locked="0"/>
    </xf>
    <xf numFmtId="0" fontId="0" fillId="66" borderId="66" xfId="0" applyFill="1" applyBorder="1" applyAlignment="1" applyProtection="1">
      <alignment vertical="top" wrapText="1"/>
      <protection locked="0"/>
    </xf>
    <xf numFmtId="0" fontId="1" fillId="69" borderId="18" xfId="0" applyFont="1" applyFill="1" applyBorder="1" applyAlignment="1">
      <alignment horizontal="center"/>
    </xf>
    <xf numFmtId="0" fontId="1" fillId="69" borderId="41" xfId="0" applyFont="1" applyFill="1" applyBorder="1" applyAlignment="1">
      <alignment horizontal="center"/>
    </xf>
    <xf numFmtId="0" fontId="1" fillId="69" borderId="42" xfId="0" applyFont="1" applyFill="1" applyBorder="1" applyAlignment="1">
      <alignment horizontal="center"/>
    </xf>
    <xf numFmtId="0" fontId="0" fillId="0" borderId="46" xfId="0" applyBorder="1" applyAlignment="1">
      <alignment horizontal="left" vertical="center" wrapText="1"/>
    </xf>
    <xf numFmtId="0" fontId="0" fillId="0" borderId="0" xfId="0" applyAlignment="1">
      <alignment horizontal="left" wrapText="1"/>
    </xf>
    <xf numFmtId="0" fontId="0" fillId="0" borderId="46" xfId="0" applyFont="1" applyBorder="1" applyAlignment="1">
      <alignment horizontal="left" vertical="center" wrapText="1"/>
    </xf>
    <xf numFmtId="0" fontId="0" fillId="0" borderId="0" xfId="0" applyFont="1" applyBorder="1" applyAlignment="1">
      <alignment horizontal="left" vertical="center" wrapText="1"/>
    </xf>
    <xf numFmtId="0" fontId="0" fillId="0" borderId="15" xfId="0" applyFont="1" applyBorder="1" applyAlignment="1">
      <alignment horizontal="left" vertical="center" wrapText="1"/>
    </xf>
    <xf numFmtId="0" fontId="0" fillId="0" borderId="15" xfId="0" applyBorder="1" applyAlignment="1">
      <alignment horizontal="left" vertical="center" wrapText="1"/>
    </xf>
    <xf numFmtId="0" fontId="57" fillId="0" borderId="0" xfId="0" applyFont="1" applyAlignment="1">
      <alignment horizontal="left" wrapText="1"/>
    </xf>
    <xf numFmtId="0" fontId="57" fillId="0" borderId="0" xfId="0" applyFont="1" applyAlignment="1">
      <alignment horizontal="left" vertical="center" wrapText="1"/>
    </xf>
    <xf numFmtId="0" fontId="0" fillId="0" borderId="0" xfId="0" applyAlignment="1">
      <alignment horizontal="left" vertical="center" wrapText="1"/>
    </xf>
    <xf numFmtId="0" fontId="0" fillId="35" borderId="0" xfId="0" applyFill="1" applyBorder="1" applyAlignment="1">
      <alignment horizontal="left" vertical="center" wrapText="1"/>
    </xf>
    <xf numFmtId="0" fontId="0" fillId="35" borderId="1" xfId="0" applyFill="1" applyBorder="1" applyAlignment="1">
      <alignment horizontal="left" vertical="center" wrapText="1"/>
    </xf>
    <xf numFmtId="0" fontId="0" fillId="0" borderId="0" xfId="0" applyFill="1" applyBorder="1" applyAlignment="1">
      <alignment horizontal="left" vertical="center" wrapText="1"/>
    </xf>
    <xf numFmtId="0" fontId="0" fillId="0" borderId="1" xfId="0" applyFill="1" applyBorder="1" applyAlignment="1">
      <alignment horizontal="left" vertical="center" wrapText="1"/>
    </xf>
    <xf numFmtId="0" fontId="0" fillId="35" borderId="48" xfId="0" applyFill="1" applyBorder="1" applyAlignment="1">
      <alignment horizontal="left" vertical="center" wrapText="1"/>
    </xf>
    <xf numFmtId="0" fontId="0" fillId="0" borderId="26" xfId="0" applyFill="1" applyBorder="1" applyAlignment="1">
      <alignment horizontal="left" vertical="center" wrapText="1"/>
    </xf>
    <xf numFmtId="0" fontId="0" fillId="0" borderId="61" xfId="0" applyFill="1" applyBorder="1" applyAlignment="1">
      <alignment horizontal="left" vertical="center" wrapText="1"/>
    </xf>
    <xf numFmtId="0" fontId="0" fillId="35" borderId="59" xfId="0" applyFill="1" applyBorder="1" applyAlignment="1">
      <alignment horizontal="left" vertical="center" wrapText="1"/>
    </xf>
    <xf numFmtId="0" fontId="0" fillId="35" borderId="61" xfId="0" applyFill="1" applyBorder="1" applyAlignment="1">
      <alignment horizontal="left" vertical="center" wrapText="1"/>
    </xf>
    <xf numFmtId="0" fontId="0" fillId="0" borderId="59" xfId="0" applyFill="1" applyBorder="1" applyAlignment="1">
      <alignment horizontal="left" vertical="center" wrapText="1"/>
    </xf>
    <xf numFmtId="0" fontId="0" fillId="35" borderId="49" xfId="0" applyFill="1" applyBorder="1" applyAlignment="1">
      <alignment horizontal="left" vertical="center" wrapText="1"/>
    </xf>
    <xf numFmtId="0" fontId="1" fillId="0" borderId="55" xfId="0" applyFont="1" applyBorder="1" applyAlignment="1">
      <alignment horizontal="center" wrapText="1"/>
    </xf>
    <xf numFmtId="0" fontId="1" fillId="0" borderId="56" xfId="0" applyFont="1" applyBorder="1" applyAlignment="1">
      <alignment horizontal="center" wrapText="1"/>
    </xf>
    <xf numFmtId="0" fontId="1" fillId="0" borderId="58" xfId="0" applyFont="1" applyBorder="1" applyAlignment="1">
      <alignment horizontal="left" vertical="center" wrapText="1"/>
    </xf>
    <xf numFmtId="0" fontId="1" fillId="0" borderId="60" xfId="0" applyFont="1" applyBorder="1" applyAlignment="1">
      <alignment horizontal="left" vertical="center"/>
    </xf>
    <xf numFmtId="0" fontId="1" fillId="0" borderId="62" xfId="0" applyFont="1" applyBorder="1" applyAlignment="1">
      <alignment horizontal="left" vertical="center" wrapText="1"/>
    </xf>
    <xf numFmtId="0" fontId="1" fillId="0" borderId="64" xfId="0" applyFont="1" applyBorder="1" applyAlignment="1">
      <alignment horizontal="left" vertical="center" wrapText="1"/>
    </xf>
    <xf numFmtId="0" fontId="0" fillId="0" borderId="54" xfId="0" applyBorder="1" applyAlignment="1">
      <alignment horizontal="left" vertical="center" wrapText="1"/>
    </xf>
    <xf numFmtId="0" fontId="0" fillId="0" borderId="1" xfId="0" applyBorder="1" applyAlignment="1">
      <alignment horizontal="left" vertical="center" wrapText="1"/>
    </xf>
    <xf numFmtId="0" fontId="0" fillId="35" borderId="69" xfId="0" applyFill="1" applyBorder="1" applyAlignment="1">
      <alignment horizontal="left" vertical="center" wrapText="1"/>
    </xf>
    <xf numFmtId="0" fontId="0" fillId="35" borderId="68" xfId="0" applyFill="1" applyBorder="1" applyAlignment="1">
      <alignment horizontal="left" vertical="center" wrapText="1"/>
    </xf>
    <xf numFmtId="0" fontId="0" fillId="0" borderId="1" xfId="0" applyBorder="1" applyAlignment="1">
      <alignment horizontal="left" vertical="center"/>
    </xf>
    <xf numFmtId="0" fontId="0" fillId="35" borderId="75" xfId="0" applyFill="1" applyBorder="1" applyAlignment="1">
      <alignment horizontal="left" vertical="center"/>
    </xf>
    <xf numFmtId="0" fontId="1" fillId="35" borderId="58" xfId="0" applyFont="1" applyFill="1" applyBorder="1" applyAlignment="1">
      <alignment horizontal="left" vertical="center" wrapText="1"/>
    </xf>
    <xf numFmtId="0" fontId="1" fillId="35" borderId="60" xfId="0" applyFont="1" applyFill="1" applyBorder="1" applyAlignment="1">
      <alignment horizontal="left" vertical="center"/>
    </xf>
    <xf numFmtId="0" fontId="1" fillId="35" borderId="62" xfId="0" applyFont="1" applyFill="1" applyBorder="1" applyAlignment="1">
      <alignment horizontal="left" vertical="center" wrapText="1"/>
    </xf>
    <xf numFmtId="0" fontId="1" fillId="35" borderId="64" xfId="0" applyFont="1" applyFill="1" applyBorder="1" applyAlignment="1">
      <alignment horizontal="left" vertical="center"/>
    </xf>
    <xf numFmtId="0" fontId="1" fillId="0" borderId="64" xfId="0" applyFont="1" applyBorder="1" applyAlignment="1">
      <alignment horizontal="left" vertical="center"/>
    </xf>
    <xf numFmtId="0" fontId="1" fillId="35" borderId="47" xfId="0" applyFont="1" applyFill="1" applyBorder="1" applyAlignment="1">
      <alignment horizontal="left" vertical="center"/>
    </xf>
    <xf numFmtId="0" fontId="1" fillId="35" borderId="65" xfId="0" applyFont="1" applyFill="1" applyBorder="1" applyAlignment="1">
      <alignment horizontal="left" vertical="center"/>
    </xf>
    <xf numFmtId="0" fontId="1" fillId="69" borderId="13" xfId="0" applyFont="1" applyFill="1" applyBorder="1" applyAlignment="1">
      <alignment horizontal="center" vertical="center"/>
    </xf>
    <xf numFmtId="0" fontId="1" fillId="69" borderId="2" xfId="0" applyFont="1" applyFill="1" applyBorder="1" applyAlignment="1">
      <alignment horizontal="center" vertical="center"/>
    </xf>
    <xf numFmtId="0" fontId="1" fillId="69" borderId="14" xfId="0" applyFont="1" applyFill="1" applyBorder="1" applyAlignment="1">
      <alignment horizontal="center" vertical="center"/>
    </xf>
    <xf numFmtId="0" fontId="1" fillId="69" borderId="13" xfId="0" applyFont="1" applyFill="1" applyBorder="1" applyAlignment="1">
      <alignment horizontal="center" wrapText="1"/>
    </xf>
    <xf numFmtId="0" fontId="1" fillId="69" borderId="2" xfId="0" applyFont="1" applyFill="1" applyBorder="1" applyAlignment="1">
      <alignment horizontal="center" wrapText="1"/>
    </xf>
    <xf numFmtId="0" fontId="1" fillId="69" borderId="14" xfId="0" applyFont="1" applyFill="1" applyBorder="1" applyAlignment="1">
      <alignment horizontal="center" wrapText="1"/>
    </xf>
    <xf numFmtId="0" fontId="0" fillId="0" borderId="15" xfId="0" applyFont="1" applyBorder="1" applyAlignment="1">
      <alignment horizontal="left" wrapText="1"/>
    </xf>
    <xf numFmtId="0" fontId="1" fillId="0" borderId="16" xfId="0" applyFont="1" applyBorder="1" applyAlignment="1">
      <alignment horizontal="left" vertical="center" wrapText="1"/>
    </xf>
    <xf numFmtId="0" fontId="1" fillId="0" borderId="70" xfId="0" applyFont="1" applyBorder="1" applyAlignment="1">
      <alignment horizontal="left" vertical="center" wrapText="1"/>
    </xf>
    <xf numFmtId="0" fontId="1" fillId="0" borderId="68" xfId="0" applyFont="1" applyBorder="1" applyAlignment="1">
      <alignment horizontal="left" vertical="center" wrapText="1"/>
    </xf>
    <xf numFmtId="0" fontId="1" fillId="0" borderId="0" xfId="0" applyFont="1" applyBorder="1" applyAlignment="1">
      <alignment horizontal="left" vertical="center" wrapText="1"/>
    </xf>
    <xf numFmtId="0" fontId="1" fillId="0" borderId="1" xfId="0" applyFont="1" applyBorder="1" applyAlignment="1">
      <alignment horizontal="left" vertical="center" wrapText="1"/>
    </xf>
    <xf numFmtId="0" fontId="1" fillId="0" borderId="70" xfId="0" applyFont="1" applyBorder="1" applyAlignment="1">
      <alignment horizontal="left" vertical="center"/>
    </xf>
    <xf numFmtId="0" fontId="1" fillId="0" borderId="68" xfId="0" applyFont="1" applyBorder="1" applyAlignment="1">
      <alignment horizontal="left" vertical="center"/>
    </xf>
    <xf numFmtId="0" fontId="1" fillId="0" borderId="2" xfId="0" applyFont="1" applyBorder="1" applyAlignment="1">
      <alignment horizontal="left" wrapText="1"/>
    </xf>
    <xf numFmtId="0" fontId="1" fillId="0" borderId="14" xfId="0" applyFont="1" applyBorder="1" applyAlignment="1">
      <alignment horizontal="left" wrapText="1"/>
    </xf>
    <xf numFmtId="0" fontId="1" fillId="0" borderId="69" xfId="0" applyFont="1" applyBorder="1" applyAlignment="1">
      <alignment horizontal="center" vertical="center" wrapText="1"/>
    </xf>
    <xf numFmtId="0" fontId="1" fillId="0" borderId="70" xfId="0" applyFont="1" applyBorder="1" applyAlignment="1">
      <alignment horizontal="center" vertical="center" wrapText="1"/>
    </xf>
    <xf numFmtId="0" fontId="0" fillId="66" borderId="68" xfId="0" applyFill="1" applyBorder="1" applyAlignment="1" applyProtection="1">
      <alignment horizontal="left" vertical="top" wrapText="1"/>
      <protection locked="0"/>
    </xf>
    <xf numFmtId="0" fontId="0" fillId="66" borderId="1" xfId="0" applyFill="1" applyBorder="1" applyAlignment="1" applyProtection="1">
      <alignment horizontal="left" vertical="top" wrapText="1"/>
      <protection locked="0"/>
    </xf>
    <xf numFmtId="0" fontId="0" fillId="66" borderId="64" xfId="0" applyFill="1" applyBorder="1" applyAlignment="1" applyProtection="1">
      <alignment horizontal="left" vertical="top" wrapText="1"/>
      <protection locked="0"/>
    </xf>
    <xf numFmtId="0" fontId="25" fillId="65" borderId="18" xfId="0" applyFont="1" applyFill="1" applyBorder="1" applyAlignment="1">
      <alignment horizontal="center"/>
    </xf>
    <xf numFmtId="0" fontId="25" fillId="65" borderId="41" xfId="0" applyFont="1" applyFill="1" applyBorder="1" applyAlignment="1">
      <alignment horizontal="center"/>
    </xf>
    <xf numFmtId="0" fontId="25" fillId="65" borderId="42" xfId="0" applyFont="1" applyFill="1" applyBorder="1" applyAlignment="1">
      <alignment horizontal="center"/>
    </xf>
    <xf numFmtId="0" fontId="25" fillId="0" borderId="67" xfId="0" applyFont="1" applyBorder="1" applyAlignment="1">
      <alignment horizontal="center"/>
    </xf>
    <xf numFmtId="0" fontId="25" fillId="0" borderId="53" xfId="0" applyFont="1" applyBorder="1" applyAlignment="1">
      <alignment horizontal="center"/>
    </xf>
    <xf numFmtId="0" fontId="25" fillId="0" borderId="66" xfId="0" applyFont="1" applyBorder="1" applyAlignment="1">
      <alignment horizontal="center"/>
    </xf>
    <xf numFmtId="0" fontId="0" fillId="66" borderId="67" xfId="0" applyFill="1" applyBorder="1" applyAlignment="1" applyProtection="1">
      <alignment horizontal="left" vertical="top" wrapText="1"/>
      <protection locked="0"/>
    </xf>
    <xf numFmtId="0" fontId="0" fillId="66" borderId="53" xfId="0" applyFill="1" applyBorder="1" applyAlignment="1" applyProtection="1">
      <alignment horizontal="left" vertical="top" wrapText="1"/>
      <protection locked="0"/>
    </xf>
    <xf numFmtId="0" fontId="0" fillId="66" borderId="66" xfId="0" applyFill="1" applyBorder="1" applyAlignment="1" applyProtection="1">
      <alignment horizontal="left" vertical="top" wrapText="1"/>
      <protection locked="0"/>
    </xf>
    <xf numFmtId="0" fontId="23" fillId="47" borderId="12" xfId="1" applyFont="1" applyFill="1" applyBorder="1" applyAlignment="1">
      <alignment horizontal="center" vertical="center" wrapText="1"/>
    </xf>
    <xf numFmtId="0" fontId="20" fillId="36" borderId="16" xfId="1" applyFont="1" applyFill="1" applyBorder="1" applyAlignment="1">
      <alignment horizontal="center" vertical="center" wrapText="1"/>
    </xf>
    <xf numFmtId="0" fontId="20" fillId="36" borderId="15" xfId="1" applyFont="1" applyFill="1" applyBorder="1" applyAlignment="1">
      <alignment horizontal="center" vertical="center" wrapText="1"/>
    </xf>
    <xf numFmtId="0" fontId="20" fillId="36" borderId="17" xfId="1" applyFont="1" applyFill="1" applyBorder="1" applyAlignment="1">
      <alignment horizontal="center" vertical="center" wrapText="1"/>
    </xf>
    <xf numFmtId="0" fontId="21" fillId="37" borderId="18" xfId="1" applyFont="1" applyFill="1" applyBorder="1" applyAlignment="1">
      <alignment horizontal="center" vertical="center" wrapText="1"/>
    </xf>
    <xf numFmtId="0" fontId="21" fillId="37" borderId="19" xfId="1" applyFont="1" applyFill="1" applyBorder="1" applyAlignment="1">
      <alignment horizontal="center" vertical="center" wrapText="1"/>
    </xf>
    <xf numFmtId="0" fontId="23" fillId="46" borderId="12" xfId="1" applyFont="1" applyFill="1" applyBorder="1" applyAlignment="1">
      <alignment horizontal="center" vertical="center" wrapText="1"/>
    </xf>
    <xf numFmtId="0" fontId="28" fillId="0" borderId="0" xfId="1" applyFont="1" applyAlignment="1">
      <alignment horizontal="center" vertical="center"/>
    </xf>
    <xf numFmtId="164" fontId="19" fillId="0" borderId="0" xfId="1" applyNumberFormat="1" applyAlignment="1">
      <alignment horizontal="right" vertical="center"/>
    </xf>
    <xf numFmtId="0" fontId="21" fillId="46" borderId="12" xfId="1" applyFont="1" applyFill="1" applyBorder="1" applyAlignment="1">
      <alignment vertical="center"/>
    </xf>
    <xf numFmtId="0" fontId="22" fillId="46" borderId="12" xfId="1" applyFont="1" applyFill="1" applyBorder="1" applyAlignment="1">
      <alignment vertical="center"/>
    </xf>
    <xf numFmtId="0" fontId="21" fillId="47" borderId="12" xfId="1" applyFont="1" applyFill="1" applyBorder="1" applyAlignment="1">
      <alignment horizontal="left" vertical="center" wrapText="1"/>
    </xf>
    <xf numFmtId="0" fontId="21" fillId="36" borderId="12" xfId="1" applyFont="1" applyFill="1" applyBorder="1" applyAlignment="1">
      <alignment horizontal="left" vertical="center" wrapText="1"/>
    </xf>
    <xf numFmtId="0" fontId="21" fillId="48" borderId="13" xfId="1" applyFont="1" applyFill="1" applyBorder="1" applyAlignment="1">
      <alignment horizontal="left" vertical="center"/>
    </xf>
    <xf numFmtId="0" fontId="21" fillId="48" borderId="2" xfId="1" applyFont="1" applyFill="1" applyBorder="1" applyAlignment="1">
      <alignment horizontal="left" vertical="center"/>
    </xf>
    <xf numFmtId="0" fontId="21" fillId="48" borderId="14" xfId="1" applyFont="1" applyFill="1" applyBorder="1" applyAlignment="1">
      <alignment horizontal="left" vertical="center"/>
    </xf>
    <xf numFmtId="0" fontId="34" fillId="2" borderId="12" xfId="1" applyFont="1" applyFill="1" applyBorder="1" applyAlignment="1">
      <alignment horizontal="center" vertical="center"/>
    </xf>
    <xf numFmtId="0" fontId="1" fillId="0" borderId="1" xfId="0" applyFont="1" applyFill="1" applyBorder="1" applyAlignment="1">
      <alignment horizontal="left" vertical="center" wrapText="1"/>
    </xf>
    <xf numFmtId="0" fontId="25" fillId="67" borderId="18" xfId="0" applyFont="1" applyFill="1" applyBorder="1" applyAlignment="1">
      <alignment horizontal="center"/>
    </xf>
    <xf numFmtId="0" fontId="25" fillId="67" borderId="41" xfId="0" applyFont="1" applyFill="1" applyBorder="1" applyAlignment="1">
      <alignment horizontal="center"/>
    </xf>
    <xf numFmtId="0" fontId="25" fillId="67" borderId="42" xfId="0" applyFont="1" applyFill="1" applyBorder="1" applyAlignment="1">
      <alignment horizontal="center"/>
    </xf>
    <xf numFmtId="0" fontId="25" fillId="0" borderId="51" xfId="0" applyFont="1" applyBorder="1" applyAlignment="1">
      <alignment horizontal="center"/>
    </xf>
    <xf numFmtId="0" fontId="57" fillId="34" borderId="13" xfId="162" applyFont="1" applyFill="1" applyBorder="1" applyAlignment="1" applyProtection="1">
      <alignment horizontal="left" wrapText="1"/>
    </xf>
    <xf numFmtId="0" fontId="57" fillId="34" borderId="2" xfId="162" applyFont="1" applyFill="1" applyBorder="1" applyAlignment="1" applyProtection="1">
      <alignment horizontal="left" wrapText="1"/>
    </xf>
    <xf numFmtId="0" fontId="57" fillId="34" borderId="14" xfId="162" applyFont="1" applyFill="1" applyBorder="1" applyAlignment="1" applyProtection="1">
      <alignment horizontal="left" wrapText="1"/>
    </xf>
    <xf numFmtId="0" fontId="0" fillId="0" borderId="43" xfId="0" applyFont="1" applyFill="1" applyBorder="1" applyAlignment="1" applyProtection="1">
      <alignment horizontal="left" vertical="center" wrapText="1"/>
    </xf>
    <xf numFmtId="0" fontId="0" fillId="0" borderId="46" xfId="0" applyFont="1" applyFill="1" applyBorder="1" applyAlignment="1" applyProtection="1">
      <alignment horizontal="left" vertical="center" wrapText="1"/>
    </xf>
    <xf numFmtId="0" fontId="0" fillId="0" borderId="45" xfId="0" applyFont="1" applyFill="1" applyBorder="1" applyAlignment="1" applyProtection="1">
      <alignment horizontal="left" vertical="center" wrapText="1"/>
    </xf>
    <xf numFmtId="0" fontId="0" fillId="66" borderId="21" xfId="0" applyFont="1" applyFill="1" applyBorder="1" applyAlignment="1" applyProtection="1">
      <alignment horizontal="left"/>
      <protection locked="0"/>
    </xf>
    <xf numFmtId="0" fontId="0" fillId="66" borderId="42" xfId="0" applyFont="1" applyFill="1" applyBorder="1" applyAlignment="1" applyProtection="1">
      <alignment horizontal="left"/>
      <protection locked="0"/>
    </xf>
    <xf numFmtId="0" fontId="25" fillId="64" borderId="18" xfId="0" applyFont="1" applyFill="1" applyBorder="1" applyAlignment="1" applyProtection="1">
      <alignment horizontal="center"/>
    </xf>
    <xf numFmtId="0" fontId="25" fillId="64" borderId="41" xfId="0" applyFont="1" applyFill="1" applyBorder="1" applyAlignment="1" applyProtection="1">
      <alignment horizontal="center"/>
    </xf>
    <xf numFmtId="0" fontId="25" fillId="64" borderId="42" xfId="0" applyFont="1" applyFill="1" applyBorder="1" applyAlignment="1" applyProtection="1">
      <alignment horizontal="center"/>
    </xf>
    <xf numFmtId="0" fontId="0" fillId="66" borderId="44" xfId="0" applyFont="1" applyFill="1" applyBorder="1" applyAlignment="1" applyProtection="1">
      <alignment horizontal="left"/>
      <protection locked="0"/>
    </xf>
    <xf numFmtId="0" fontId="0" fillId="66" borderId="45" xfId="0" applyFont="1" applyFill="1" applyBorder="1" applyAlignment="1" applyProtection="1">
      <alignment horizontal="left"/>
      <protection locked="0"/>
    </xf>
    <xf numFmtId="0" fontId="0" fillId="0" borderId="0" xfId="0" applyFont="1" applyFill="1" applyAlignment="1">
      <alignment horizontal="left" wrapText="1"/>
    </xf>
    <xf numFmtId="9" fontId="0" fillId="0" borderId="0" xfId="0" applyNumberFormat="1" applyAlignment="1">
      <alignment horizontal="left" wrapText="1"/>
    </xf>
    <xf numFmtId="9" fontId="0" fillId="0" borderId="0" xfId="0" applyNumberFormat="1" applyFont="1" applyAlignment="1">
      <alignment horizontal="left" wrapText="1"/>
    </xf>
  </cellXfs>
  <cellStyles count="197">
    <cellStyle name="20% - Accent1 2" xfId="6"/>
    <cellStyle name="20% - Accent1 2 2" xfId="7"/>
    <cellStyle name="20% - Accent1 2 2 2" xfId="8"/>
    <cellStyle name="20% - Accent1 2 2 3" xfId="9"/>
    <cellStyle name="20% - Accent1 2 3" xfId="10"/>
    <cellStyle name="20% - Accent1 2 4" xfId="11"/>
    <cellStyle name="20% - Accent1 3" xfId="12"/>
    <cellStyle name="20% - Accent2 2" xfId="13"/>
    <cellStyle name="20% - Accent2 2 2" xfId="14"/>
    <cellStyle name="20% - Accent2 2 2 2" xfId="15"/>
    <cellStyle name="20% - Accent2 2 2 3" xfId="16"/>
    <cellStyle name="20% - Accent2 2 3" xfId="17"/>
    <cellStyle name="20% - Accent2 2 4" xfId="18"/>
    <cellStyle name="20% - Accent2 3" xfId="19"/>
    <cellStyle name="20% - Accent3 2" xfId="20"/>
    <cellStyle name="20% - Accent3 2 2" xfId="21"/>
    <cellStyle name="20% - Accent3 2 2 2" xfId="22"/>
    <cellStyle name="20% - Accent3 2 2 3" xfId="23"/>
    <cellStyle name="20% - Accent3 2 3" xfId="24"/>
    <cellStyle name="20% - Accent3 2 4" xfId="25"/>
    <cellStyle name="20% - Accent3 3" xfId="26"/>
    <cellStyle name="20% - Accent4 2" xfId="27"/>
    <cellStyle name="20% - Accent4 2 2" xfId="28"/>
    <cellStyle name="20% - Accent4 2 2 2" xfId="29"/>
    <cellStyle name="20% - Accent4 2 2 3" xfId="30"/>
    <cellStyle name="20% - Accent4 2 3" xfId="31"/>
    <cellStyle name="20% - Accent4 2 4" xfId="32"/>
    <cellStyle name="20% - Accent4 3" xfId="33"/>
    <cellStyle name="20% - Accent5 2" xfId="34"/>
    <cellStyle name="20% - Accent5 2 2" xfId="35"/>
    <cellStyle name="20% - Accent5 2 2 2" xfId="36"/>
    <cellStyle name="20% - Accent5 2 2 3" xfId="37"/>
    <cellStyle name="20% - Accent5 2 3" xfId="38"/>
    <cellStyle name="20% - Accent5 2 4" xfId="39"/>
    <cellStyle name="20% - Accent5 3" xfId="40"/>
    <cellStyle name="20% - Accent6 2" xfId="41"/>
    <cellStyle name="20% - Accent6 2 2" xfId="42"/>
    <cellStyle name="20% - Accent6 2 2 2" xfId="43"/>
    <cellStyle name="20% - Accent6 2 2 3" xfId="44"/>
    <cellStyle name="20% - Accent6 2 3" xfId="45"/>
    <cellStyle name="20% - Accent6 2 4" xfId="46"/>
    <cellStyle name="20% - Accent6 3" xfId="47"/>
    <cellStyle name="40% - Accent1 2" xfId="48"/>
    <cellStyle name="40% - Accent1 2 2" xfId="49"/>
    <cellStyle name="40% - Accent1 2 2 2" xfId="50"/>
    <cellStyle name="40% - Accent1 2 2 3" xfId="51"/>
    <cellStyle name="40% - Accent1 2 3" xfId="52"/>
    <cellStyle name="40% - Accent1 2 4" xfId="53"/>
    <cellStyle name="40% - Accent1 3" xfId="54"/>
    <cellStyle name="40% - Accent2 2" xfId="55"/>
    <cellStyle name="40% - Accent2 2 2" xfId="56"/>
    <cellStyle name="40% - Accent2 2 2 2" xfId="57"/>
    <cellStyle name="40% - Accent2 2 2 3" xfId="58"/>
    <cellStyle name="40% - Accent2 2 3" xfId="59"/>
    <cellStyle name="40% - Accent2 2 4" xfId="60"/>
    <cellStyle name="40% - Accent2 3" xfId="61"/>
    <cellStyle name="40% - Accent3 2" xfId="62"/>
    <cellStyle name="40% - Accent3 2 2" xfId="63"/>
    <cellStyle name="40% - Accent3 2 2 2" xfId="64"/>
    <cellStyle name="40% - Accent3 2 2 3" xfId="65"/>
    <cellStyle name="40% - Accent3 2 3" xfId="66"/>
    <cellStyle name="40% - Accent3 2 4" xfId="67"/>
    <cellStyle name="40% - Accent3 3" xfId="68"/>
    <cellStyle name="40% - Accent4 2" xfId="69"/>
    <cellStyle name="40% - Accent4 2 2" xfId="70"/>
    <cellStyle name="40% - Accent4 2 2 2" xfId="71"/>
    <cellStyle name="40% - Accent4 2 2 3" xfId="72"/>
    <cellStyle name="40% - Accent4 2 3" xfId="73"/>
    <cellStyle name="40% - Accent4 2 4" xfId="74"/>
    <cellStyle name="40% - Accent4 3" xfId="75"/>
    <cellStyle name="40% - Accent5 2" xfId="76"/>
    <cellStyle name="40% - Accent5 2 2" xfId="77"/>
    <cellStyle name="40% - Accent5 2 2 2" xfId="78"/>
    <cellStyle name="40% - Accent5 2 2 3" xfId="79"/>
    <cellStyle name="40% - Accent5 2 3" xfId="80"/>
    <cellStyle name="40% - Accent5 2 4" xfId="81"/>
    <cellStyle name="40% - Accent5 3" xfId="82"/>
    <cellStyle name="40% - Accent6 2" xfId="83"/>
    <cellStyle name="40% - Accent6 2 2" xfId="84"/>
    <cellStyle name="40% - Accent6 2 2 2" xfId="85"/>
    <cellStyle name="40% - Accent6 2 2 3" xfId="86"/>
    <cellStyle name="40% - Accent6 2 3" xfId="87"/>
    <cellStyle name="40% - Accent6 2 4" xfId="88"/>
    <cellStyle name="40% - Accent6 3" xfId="89"/>
    <cellStyle name="60% - Accent1 2" xfId="90"/>
    <cellStyle name="60% - Accent1 3" xfId="91"/>
    <cellStyle name="60% - Accent2 2" xfId="92"/>
    <cellStyle name="60% - Accent2 3" xfId="93"/>
    <cellStyle name="60% - Accent3 2" xfId="94"/>
    <cellStyle name="60% - Accent3 3" xfId="95"/>
    <cellStyle name="60% - Accent4 2" xfId="96"/>
    <cellStyle name="60% - Accent4 3" xfId="97"/>
    <cellStyle name="60% - Accent5 2" xfId="98"/>
    <cellStyle name="60% - Accent5 3" xfId="99"/>
    <cellStyle name="60% - Accent6 2" xfId="100"/>
    <cellStyle name="60% - Accent6 3" xfId="101"/>
    <cellStyle name="Accent1 - 20%" xfId="102"/>
    <cellStyle name="Accent1 - 40%" xfId="103"/>
    <cellStyle name="Accent1 - 60%" xfId="104"/>
    <cellStyle name="Accent1 2" xfId="105"/>
    <cellStyle name="Accent1 3" xfId="106"/>
    <cellStyle name="Accent2 - 20%" xfId="107"/>
    <cellStyle name="Accent2 - 40%" xfId="108"/>
    <cellStyle name="Accent2 - 60%" xfId="109"/>
    <cellStyle name="Accent2 2" xfId="110"/>
    <cellStyle name="Accent2 3" xfId="111"/>
    <cellStyle name="Accent3 - 20%" xfId="112"/>
    <cellStyle name="Accent3 - 40%" xfId="113"/>
    <cellStyle name="Accent3 - 60%" xfId="114"/>
    <cellStyle name="Accent3 2" xfId="115"/>
    <cellStyle name="Accent3 3" xfId="116"/>
    <cellStyle name="Accent4 - 20%" xfId="117"/>
    <cellStyle name="Accent4 - 40%" xfId="118"/>
    <cellStyle name="Accent4 - 60%" xfId="119"/>
    <cellStyle name="Accent4 2" xfId="120"/>
    <cellStyle name="Accent4 3" xfId="121"/>
    <cellStyle name="Accent5 - 20%" xfId="122"/>
    <cellStyle name="Accent5 - 40%" xfId="123"/>
    <cellStyle name="Accent5 - 60%" xfId="124"/>
    <cellStyle name="Accent5 2" xfId="125"/>
    <cellStyle name="Accent5 3" xfId="126"/>
    <cellStyle name="Accent6 - 20%" xfId="127"/>
    <cellStyle name="Accent6 - 40%" xfId="128"/>
    <cellStyle name="Accent6 - 60%" xfId="129"/>
    <cellStyle name="Accent6 2" xfId="130"/>
    <cellStyle name="Accent6 3" xfId="131"/>
    <cellStyle name="Bad 2" xfId="132"/>
    <cellStyle name="Bad 3" xfId="133"/>
    <cellStyle name="Calculation 2" xfId="134"/>
    <cellStyle name="Calculation 3" xfId="135"/>
    <cellStyle name="Check Cell 2" xfId="136"/>
    <cellStyle name="Check Cell 3" xfId="137"/>
    <cellStyle name="Comma 2" xfId="138"/>
    <cellStyle name="Comma 3" xfId="2"/>
    <cellStyle name="Currency 2" xfId="139"/>
    <cellStyle name="Currency 3" xfId="4"/>
    <cellStyle name="Excel Built-in Normal" xfId="140"/>
    <cellStyle name="Excel Built-in Normal 2" xfId="141"/>
    <cellStyle name="Explanatory Text 2" xfId="142"/>
    <cellStyle name="Explanatory Text 3" xfId="143"/>
    <cellStyle name="Good 2" xfId="144"/>
    <cellStyle name="Good 3" xfId="145"/>
    <cellStyle name="Heading 1 2" xfId="146"/>
    <cellStyle name="Heading 1 3" xfId="147"/>
    <cellStyle name="Heading 2 2" xfId="148"/>
    <cellStyle name="Heading 2 3" xfId="149"/>
    <cellStyle name="Heading 3 2" xfId="150"/>
    <cellStyle name="Heading 3 3" xfId="151"/>
    <cellStyle name="Heading 4 2" xfId="152"/>
    <cellStyle name="Heading 4 3" xfId="153"/>
    <cellStyle name="Hyperlink 2" xfId="154"/>
    <cellStyle name="Hyperlink 2 2" xfId="155"/>
    <cellStyle name="Input 2" xfId="156"/>
    <cellStyle name="Input 3" xfId="157"/>
    <cellStyle name="Linked Cell 2" xfId="158"/>
    <cellStyle name="Linked Cell 3" xfId="159"/>
    <cellStyle name="Neutral 2" xfId="160"/>
    <cellStyle name="Neutral 3" xfId="161"/>
    <cellStyle name="Normal" xfId="0" builtinId="0"/>
    <cellStyle name="Normal 2" xfId="162"/>
    <cellStyle name="Normal 2 2" xfId="163"/>
    <cellStyle name="Normal 2 2 2" xfId="164"/>
    <cellStyle name="Normal 2 3" xfId="165"/>
    <cellStyle name="Normal 3" xfId="166"/>
    <cellStyle name="Normal 3 2" xfId="167"/>
    <cellStyle name="Normal 3 2 2" xfId="168"/>
    <cellStyle name="Normal 3 2 3" xfId="169"/>
    <cellStyle name="Normal 3 3" xfId="170"/>
    <cellStyle name="Normal 3 4" xfId="171"/>
    <cellStyle name="Normal 3 5" xfId="172"/>
    <cellStyle name="Normal 4" xfId="173"/>
    <cellStyle name="Normal 5" xfId="174"/>
    <cellStyle name="Normal 6" xfId="1"/>
    <cellStyle name="Normal 6 2" xfId="175"/>
    <cellStyle name="Normal 6 3" xfId="176"/>
    <cellStyle name="Normal 7" xfId="177"/>
    <cellStyle name="Normal_Sheet2_1" xfId="3"/>
    <cellStyle name="Note 2" xfId="178"/>
    <cellStyle name="Note 2 2" xfId="179"/>
    <cellStyle name="Note 2 2 2" xfId="180"/>
    <cellStyle name="Note 2 2 3" xfId="181"/>
    <cellStyle name="Note 2 3" xfId="182"/>
    <cellStyle name="Note 2 4" xfId="183"/>
    <cellStyle name="Note 2 5" xfId="184"/>
    <cellStyle name="Note 3" xfId="185"/>
    <cellStyle name="Output 2" xfId="186"/>
    <cellStyle name="Output 3" xfId="187"/>
    <cellStyle name="Percent 2" xfId="188"/>
    <cellStyle name="Percent 3" xfId="189"/>
    <cellStyle name="Percent 4" xfId="5"/>
    <cellStyle name="Sheet Title" xfId="190"/>
    <cellStyle name="Title 2" xfId="191"/>
    <cellStyle name="Title 3" xfId="192"/>
    <cellStyle name="Total 2" xfId="193"/>
    <cellStyle name="Total 3" xfId="194"/>
    <cellStyle name="Warning Text 2" xfId="195"/>
    <cellStyle name="Warning Text 3" xfId="196"/>
  </cellStyles>
  <dxfs count="0"/>
  <tableStyles count="0" defaultTableStyle="TableStyleMedium2" defaultPivotStyle="PivotStyleLight16"/>
  <colors>
    <mruColors>
      <color rgb="FFDCFDC3"/>
      <color rgb="FFE8E8E8"/>
      <color rgb="FFFFFFCC"/>
      <color rgb="FFBBE7F7"/>
      <color rgb="FFC2FB97"/>
      <color rgb="FF9FDDF3"/>
      <color rgb="FFD1E0B2"/>
      <color rgb="FFA9C571"/>
      <color rgb="FF79FD67"/>
      <color rgb="FFBDFC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200023</xdr:colOff>
      <xdr:row>35</xdr:row>
      <xdr:rowOff>66675</xdr:rowOff>
    </xdr:from>
    <xdr:to>
      <xdr:col>3</xdr:col>
      <xdr:colOff>428625</xdr:colOff>
      <xdr:row>49</xdr:row>
      <xdr:rowOff>152400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3" y="7981950"/>
          <a:ext cx="6105527" cy="2752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161925</xdr:colOff>
      <xdr:row>73</xdr:row>
      <xdr:rowOff>114300</xdr:rowOff>
    </xdr:from>
    <xdr:to>
      <xdr:col>2</xdr:col>
      <xdr:colOff>204787</xdr:colOff>
      <xdr:row>77</xdr:row>
      <xdr:rowOff>47625</xdr:rowOff>
    </xdr:to>
    <xdr:pic>
      <xdr:nvPicPr>
        <xdr:cNvPr id="3" name="Picture 2"/>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50686" r="15086" b="20743"/>
        <a:stretch/>
      </xdr:blipFill>
      <xdr:spPr bwMode="auto">
        <a:xfrm>
          <a:off x="161925" y="14887575"/>
          <a:ext cx="5338762"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219077</xdr:colOff>
      <xdr:row>54</xdr:row>
      <xdr:rowOff>161925</xdr:rowOff>
    </xdr:from>
    <xdr:to>
      <xdr:col>3</xdr:col>
      <xdr:colOff>542926</xdr:colOff>
      <xdr:row>68</xdr:row>
      <xdr:rowOff>152400</xdr:rowOff>
    </xdr:to>
    <xdr:pic>
      <xdr:nvPicPr>
        <xdr:cNvPr id="4" name="Pictur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9077" y="11887200"/>
          <a:ext cx="6200774" cy="2657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657225</xdr:colOff>
      <xdr:row>60</xdr:row>
      <xdr:rowOff>133350</xdr:rowOff>
    </xdr:from>
    <xdr:to>
      <xdr:col>3</xdr:col>
      <xdr:colOff>1206260</xdr:colOff>
      <xdr:row>62</xdr:row>
      <xdr:rowOff>76200</xdr:rowOff>
    </xdr:to>
    <xdr:sp macro="" textlink="">
      <xdr:nvSpPr>
        <xdr:cNvPr id="6" name="Right Arrow 5"/>
        <xdr:cNvSpPr/>
      </xdr:nvSpPr>
      <xdr:spPr>
        <a:xfrm>
          <a:off x="6534150" y="13001625"/>
          <a:ext cx="549035" cy="323850"/>
        </a:xfrm>
        <a:prstGeom prst="rightArrow">
          <a:avLst/>
        </a:prstGeom>
        <a:solidFill>
          <a:schemeClr val="accent3">
            <a:lumMod val="20000"/>
            <a:lumOff val="80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1343025</xdr:colOff>
      <xdr:row>55</xdr:row>
      <xdr:rowOff>853</xdr:rowOff>
    </xdr:from>
    <xdr:to>
      <xdr:col>3</xdr:col>
      <xdr:colOff>5019675</xdr:colOff>
      <xdr:row>68</xdr:row>
      <xdr:rowOff>73648</xdr:rowOff>
    </xdr:to>
    <xdr:pic>
      <xdr:nvPicPr>
        <xdr:cNvPr id="7" name="Picture 2" descr="image00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19950" y="11916628"/>
          <a:ext cx="3676650" cy="2549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tabSelected="1" zoomScaleNormal="100" workbookViewId="0">
      <selection sqref="A1:D1"/>
    </sheetView>
  </sheetViews>
  <sheetFormatPr defaultRowHeight="15"/>
  <cols>
    <col min="1" max="1" width="3.7109375" style="178" customWidth="1"/>
    <col min="2" max="2" width="75.7109375" customWidth="1"/>
    <col min="3" max="3" width="8.7109375" customWidth="1"/>
    <col min="4" max="4" width="75.7109375" customWidth="1"/>
    <col min="5" max="5" width="8.7109375" customWidth="1"/>
  </cols>
  <sheetData>
    <row r="1" spans="1:8" ht="15.75" thickBot="1">
      <c r="A1" s="248" t="s">
        <v>152</v>
      </c>
      <c r="B1" s="249"/>
      <c r="C1" s="249"/>
      <c r="D1" s="250"/>
    </row>
    <row r="2" spans="1:8" ht="63" customHeight="1">
      <c r="B2" s="251" t="s">
        <v>227</v>
      </c>
      <c r="C2" s="251"/>
      <c r="D2" s="251"/>
    </row>
    <row r="3" spans="1:8" s="133" customFormat="1" ht="30" customHeight="1">
      <c r="B3" s="252" t="s">
        <v>217</v>
      </c>
      <c r="C3" s="252"/>
      <c r="D3" s="252"/>
    </row>
    <row r="4" spans="1:8" ht="15.75" thickBot="1">
      <c r="B4" s="178"/>
      <c r="C4" s="178"/>
      <c r="D4" s="178"/>
    </row>
    <row r="5" spans="1:8" ht="15.75" thickBot="1">
      <c r="A5" s="248" t="s">
        <v>153</v>
      </c>
      <c r="B5" s="249"/>
      <c r="C5" s="249"/>
      <c r="D5" s="250"/>
      <c r="E5" s="178"/>
      <c r="F5" s="178"/>
      <c r="G5" s="178"/>
    </row>
    <row r="6" spans="1:8" s="2" customFormat="1" ht="18" customHeight="1">
      <c r="A6" s="163" t="s">
        <v>160</v>
      </c>
      <c r="B6" s="163" t="s">
        <v>173</v>
      </c>
      <c r="E6" s="178"/>
      <c r="F6" s="178"/>
      <c r="G6" s="178"/>
      <c r="H6" s="162"/>
    </row>
    <row r="7" spans="1:8" ht="33" customHeight="1">
      <c r="A7" s="120" t="s">
        <v>161</v>
      </c>
      <c r="B7" s="257" t="s">
        <v>277</v>
      </c>
      <c r="C7" s="257"/>
      <c r="D7" s="257"/>
      <c r="E7" s="178"/>
      <c r="F7" s="178"/>
      <c r="G7" s="178"/>
      <c r="H7" s="179"/>
    </row>
    <row r="8" spans="1:8" s="178" customFormat="1" ht="48" customHeight="1">
      <c r="A8" s="120"/>
      <c r="B8" s="257" t="s">
        <v>278</v>
      </c>
      <c r="C8" s="257"/>
      <c r="D8" s="257"/>
      <c r="H8" s="179"/>
    </row>
    <row r="9" spans="1:8" s="178" customFormat="1" ht="78" customHeight="1">
      <c r="A9" s="120"/>
      <c r="B9" s="258" t="s">
        <v>280</v>
      </c>
      <c r="C9" s="258"/>
      <c r="D9" s="258"/>
      <c r="H9" s="179"/>
    </row>
    <row r="10" spans="1:8" s="178" customFormat="1" ht="48" customHeight="1">
      <c r="A10" s="120"/>
      <c r="B10" s="258" t="s">
        <v>281</v>
      </c>
      <c r="C10" s="258"/>
      <c r="D10" s="258"/>
      <c r="H10" s="179"/>
    </row>
    <row r="11" spans="1:8" s="178" customFormat="1" ht="15" customHeight="1">
      <c r="A11" s="120"/>
      <c r="B11" s="206"/>
      <c r="C11" s="206"/>
      <c r="D11" s="206"/>
      <c r="H11" s="179"/>
    </row>
    <row r="12" spans="1:8">
      <c r="A12" s="182" t="s">
        <v>160</v>
      </c>
      <c r="B12" s="182" t="s">
        <v>176</v>
      </c>
      <c r="C12" s="178"/>
      <c r="D12" s="178"/>
      <c r="E12" s="178"/>
      <c r="F12" s="178"/>
      <c r="G12" s="178"/>
      <c r="H12" s="179"/>
    </row>
    <row r="13" spans="1:8" ht="33" customHeight="1">
      <c r="A13" s="120" t="s">
        <v>161</v>
      </c>
      <c r="B13" s="259" t="s">
        <v>177</v>
      </c>
      <c r="C13" s="259"/>
      <c r="D13" s="259"/>
      <c r="E13" s="178"/>
      <c r="F13" s="178"/>
      <c r="G13" s="178"/>
      <c r="H13" s="179"/>
    </row>
    <row r="14" spans="1:8">
      <c r="B14" s="178"/>
      <c r="C14" s="178"/>
      <c r="D14" s="178"/>
      <c r="E14" s="178"/>
      <c r="F14" s="178"/>
      <c r="G14" s="178"/>
      <c r="H14" s="179"/>
    </row>
    <row r="15" spans="1:8">
      <c r="A15" s="182" t="s">
        <v>160</v>
      </c>
      <c r="B15" s="182" t="s">
        <v>174</v>
      </c>
      <c r="C15" s="178"/>
      <c r="D15" s="178"/>
      <c r="E15" s="178"/>
      <c r="F15" s="178"/>
      <c r="G15" s="178"/>
      <c r="H15" s="179"/>
    </row>
    <row r="16" spans="1:8" ht="33" customHeight="1">
      <c r="A16" s="120" t="s">
        <v>161</v>
      </c>
      <c r="B16" s="259" t="s">
        <v>240</v>
      </c>
      <c r="C16" s="259"/>
      <c r="D16" s="259"/>
      <c r="E16" s="178"/>
      <c r="F16" s="178"/>
      <c r="G16" s="178"/>
      <c r="H16" s="179"/>
    </row>
    <row r="17" spans="1:8" s="178" customFormat="1" ht="15" customHeight="1">
      <c r="A17" s="120"/>
      <c r="B17" s="212"/>
      <c r="C17" s="212"/>
      <c r="D17" s="212"/>
      <c r="H17" s="179"/>
    </row>
    <row r="18" spans="1:8" s="178" customFormat="1" ht="15" customHeight="1">
      <c r="A18" s="182" t="s">
        <v>160</v>
      </c>
      <c r="B18" s="220" t="s">
        <v>286</v>
      </c>
      <c r="C18" s="212"/>
      <c r="D18" s="212"/>
      <c r="H18" s="179"/>
    </row>
    <row r="19" spans="1:8" s="178" customFormat="1" ht="33" customHeight="1">
      <c r="A19" s="120" t="s">
        <v>161</v>
      </c>
      <c r="B19" s="259" t="s">
        <v>287</v>
      </c>
      <c r="C19" s="259"/>
      <c r="D19" s="259"/>
      <c r="H19" s="179"/>
    </row>
    <row r="20" spans="1:8">
      <c r="B20" s="178"/>
      <c r="C20" s="178"/>
      <c r="D20" s="178"/>
      <c r="E20" s="178"/>
      <c r="F20" s="178"/>
      <c r="G20" s="178"/>
      <c r="H20" s="179"/>
    </row>
    <row r="21" spans="1:8">
      <c r="A21" s="182" t="s">
        <v>160</v>
      </c>
      <c r="B21" s="182" t="s">
        <v>179</v>
      </c>
      <c r="C21" s="178"/>
      <c r="D21" s="178"/>
      <c r="E21" s="178"/>
      <c r="F21" s="178"/>
      <c r="G21" s="178"/>
      <c r="H21" s="179"/>
    </row>
    <row r="22" spans="1:8">
      <c r="A22" s="182" t="s">
        <v>161</v>
      </c>
      <c r="B22" s="178" t="s">
        <v>178</v>
      </c>
      <c r="C22" s="178"/>
      <c r="D22" s="178"/>
      <c r="E22" s="178"/>
      <c r="F22" s="178"/>
      <c r="G22" s="178"/>
      <c r="H22" s="179"/>
    </row>
    <row r="23" spans="1:8">
      <c r="B23" s="178"/>
      <c r="C23" s="178"/>
      <c r="D23" s="178"/>
      <c r="E23" s="178"/>
      <c r="F23" s="178"/>
      <c r="G23" s="178"/>
      <c r="H23" s="179"/>
    </row>
    <row r="24" spans="1:8">
      <c r="A24" s="182" t="s">
        <v>160</v>
      </c>
      <c r="B24" s="161" t="s">
        <v>180</v>
      </c>
      <c r="C24" s="178"/>
      <c r="D24" s="178"/>
      <c r="E24" s="178"/>
      <c r="F24" s="178"/>
      <c r="G24" s="178"/>
      <c r="H24" s="179"/>
    </row>
    <row r="25" spans="1:8" ht="48" customHeight="1">
      <c r="A25" s="120" t="s">
        <v>161</v>
      </c>
      <c r="B25" s="259" t="s">
        <v>239</v>
      </c>
      <c r="C25" s="259"/>
      <c r="D25" s="259"/>
      <c r="E25" s="178"/>
      <c r="F25" s="178"/>
      <c r="G25" s="178"/>
      <c r="H25" s="179"/>
    </row>
    <row r="26" spans="1:8" s="178" customFormat="1" ht="33" customHeight="1">
      <c r="A26" s="120"/>
      <c r="B26" s="259" t="s">
        <v>228</v>
      </c>
      <c r="C26" s="259"/>
      <c r="D26" s="259"/>
      <c r="H26" s="179"/>
    </row>
    <row r="27" spans="1:8">
      <c r="B27" s="178"/>
      <c r="C27" s="178"/>
      <c r="D27" s="178"/>
      <c r="E27" s="178"/>
      <c r="F27" s="178"/>
      <c r="G27" s="178"/>
      <c r="H27" s="179"/>
    </row>
    <row r="28" spans="1:8">
      <c r="A28" s="182" t="s">
        <v>160</v>
      </c>
      <c r="B28" s="161" t="s">
        <v>175</v>
      </c>
      <c r="C28" s="178"/>
      <c r="D28" s="178"/>
      <c r="E28" s="178"/>
      <c r="F28" s="178"/>
      <c r="G28" s="178"/>
      <c r="H28" s="179"/>
    </row>
    <row r="29" spans="1:8" ht="15" customHeight="1">
      <c r="A29" s="182" t="s">
        <v>161</v>
      </c>
      <c r="B29" s="117" t="s">
        <v>222</v>
      </c>
      <c r="C29" s="178"/>
      <c r="D29" s="178"/>
      <c r="E29" s="178"/>
      <c r="F29" s="178"/>
      <c r="G29" s="178"/>
      <c r="H29" s="179"/>
    </row>
    <row r="30" spans="1:8" ht="15.75" thickBot="1">
      <c r="B30" s="178"/>
      <c r="C30" s="178"/>
      <c r="D30" s="178"/>
      <c r="E30" s="178"/>
      <c r="F30" s="178"/>
      <c r="G30" s="178"/>
    </row>
    <row r="31" spans="1:8" ht="15.75" thickBot="1">
      <c r="A31" s="248" t="s">
        <v>70</v>
      </c>
      <c r="B31" s="249"/>
      <c r="C31" s="249"/>
      <c r="D31" s="250"/>
      <c r="E31" s="178"/>
      <c r="F31" s="178"/>
      <c r="G31" s="178"/>
    </row>
    <row r="32" spans="1:8" s="178" customFormat="1" ht="50.1" customHeight="1">
      <c r="A32" s="169" t="s">
        <v>162</v>
      </c>
      <c r="B32" s="253" t="s">
        <v>282</v>
      </c>
      <c r="C32" s="253"/>
      <c r="D32" s="253"/>
    </row>
    <row r="33" spans="1:4" s="178" customFormat="1">
      <c r="A33" s="172" t="s">
        <v>163</v>
      </c>
      <c r="B33" s="117" t="s">
        <v>164</v>
      </c>
    </row>
    <row r="34" spans="1:4" s="178" customFormat="1">
      <c r="A34" s="172"/>
      <c r="B34" s="117"/>
    </row>
    <row r="35" spans="1:4" s="178" customFormat="1" ht="15" customHeight="1">
      <c r="A35" s="172"/>
      <c r="B35" s="166" t="s">
        <v>283</v>
      </c>
      <c r="C35" s="167"/>
      <c r="D35" s="177"/>
    </row>
    <row r="36" spans="1:4" s="178" customFormat="1">
      <c r="A36" s="172"/>
      <c r="B36" s="117"/>
    </row>
    <row r="37" spans="1:4" s="178" customFormat="1">
      <c r="A37" s="172"/>
      <c r="B37" s="117"/>
    </row>
    <row r="38" spans="1:4" s="178" customFormat="1">
      <c r="A38" s="172"/>
      <c r="B38" s="117"/>
    </row>
    <row r="39" spans="1:4" s="178" customFormat="1">
      <c r="A39" s="172"/>
      <c r="B39" s="117"/>
    </row>
    <row r="40" spans="1:4" s="178" customFormat="1">
      <c r="A40" s="172"/>
      <c r="B40" s="117"/>
    </row>
    <row r="41" spans="1:4" s="178" customFormat="1">
      <c r="A41" s="172"/>
      <c r="B41" s="117"/>
    </row>
    <row r="42" spans="1:4" s="178" customFormat="1">
      <c r="A42" s="172"/>
      <c r="B42" s="117"/>
    </row>
    <row r="43" spans="1:4" s="178" customFormat="1">
      <c r="A43" s="172"/>
      <c r="B43" s="117"/>
    </row>
    <row r="44" spans="1:4" s="178" customFormat="1">
      <c r="A44" s="172"/>
      <c r="B44" s="117"/>
    </row>
    <row r="45" spans="1:4" s="178" customFormat="1">
      <c r="A45" s="172"/>
      <c r="B45" s="117"/>
    </row>
    <row r="46" spans="1:4" s="178" customFormat="1">
      <c r="A46" s="172"/>
      <c r="B46" s="117"/>
    </row>
    <row r="47" spans="1:4" s="178" customFormat="1">
      <c r="A47" s="172"/>
      <c r="B47" s="117"/>
    </row>
    <row r="48" spans="1:4" s="178" customFormat="1">
      <c r="A48" s="172"/>
      <c r="B48" s="117"/>
    </row>
    <row r="49" spans="1:4" s="178" customFormat="1">
      <c r="A49" s="172"/>
      <c r="B49" s="117"/>
    </row>
    <row r="50" spans="1:4" s="178" customFormat="1">
      <c r="A50" s="172"/>
      <c r="B50" s="117"/>
    </row>
    <row r="51" spans="1:4" s="178" customFormat="1">
      <c r="A51" s="172"/>
      <c r="B51" s="117"/>
    </row>
    <row r="52" spans="1:4" s="178" customFormat="1">
      <c r="A52" s="172"/>
      <c r="B52" s="117"/>
    </row>
    <row r="53" spans="1:4" s="178" customFormat="1">
      <c r="A53" s="172"/>
      <c r="B53" s="166" t="s">
        <v>284</v>
      </c>
      <c r="C53" s="181"/>
      <c r="D53" s="181"/>
    </row>
    <row r="54" spans="1:4" s="178" customFormat="1" ht="50.1" customHeight="1">
      <c r="A54" s="172"/>
      <c r="B54" s="255" t="s">
        <v>170</v>
      </c>
      <c r="C54" s="255"/>
      <c r="D54" s="255"/>
    </row>
    <row r="55" spans="1:4" s="178" customFormat="1">
      <c r="A55" s="172"/>
      <c r="B55" s="117"/>
    </row>
    <row r="56" spans="1:4" s="178" customFormat="1">
      <c r="A56" s="172"/>
      <c r="B56" s="117"/>
    </row>
    <row r="57" spans="1:4" s="178" customFormat="1">
      <c r="A57" s="172"/>
      <c r="B57" s="117"/>
    </row>
    <row r="58" spans="1:4" s="178" customFormat="1">
      <c r="A58" s="172"/>
      <c r="B58" s="117"/>
    </row>
    <row r="59" spans="1:4" s="178" customFormat="1">
      <c r="A59" s="172"/>
      <c r="B59" s="117"/>
    </row>
    <row r="60" spans="1:4" s="178" customFormat="1">
      <c r="A60" s="172"/>
      <c r="B60" s="117"/>
    </row>
    <row r="61" spans="1:4" s="178" customFormat="1">
      <c r="A61" s="172"/>
      <c r="B61" s="117"/>
    </row>
    <row r="62" spans="1:4" s="178" customFormat="1">
      <c r="A62" s="172"/>
      <c r="B62" s="117"/>
    </row>
    <row r="63" spans="1:4" s="178" customFormat="1">
      <c r="A63" s="172"/>
      <c r="B63" s="117"/>
    </row>
    <row r="64" spans="1:4" s="178" customFormat="1">
      <c r="A64" s="172"/>
      <c r="B64" s="117"/>
      <c r="D64" s="178" t="s">
        <v>169</v>
      </c>
    </row>
    <row r="65" spans="1:4" s="178" customFormat="1">
      <c r="A65" s="172"/>
      <c r="B65" s="117"/>
    </row>
    <row r="66" spans="1:4" s="178" customFormat="1">
      <c r="A66" s="172"/>
      <c r="B66" s="117"/>
    </row>
    <row r="67" spans="1:4" s="178" customFormat="1">
      <c r="A67" s="172"/>
      <c r="B67" s="117"/>
    </row>
    <row r="68" spans="1:4" s="178" customFormat="1">
      <c r="A68" s="172"/>
      <c r="B68" s="117"/>
    </row>
    <row r="69" spans="1:4" s="178" customFormat="1">
      <c r="A69" s="172"/>
      <c r="B69" s="117"/>
    </row>
    <row r="70" spans="1:4" s="178" customFormat="1">
      <c r="A70" s="172"/>
      <c r="B70" s="117"/>
    </row>
    <row r="71" spans="1:4" s="178" customFormat="1">
      <c r="A71" s="172"/>
      <c r="B71" s="117"/>
    </row>
    <row r="72" spans="1:4" s="178" customFormat="1">
      <c r="A72" s="172"/>
      <c r="B72" s="165" t="s">
        <v>171</v>
      </c>
      <c r="C72" s="181"/>
      <c r="D72" s="181"/>
    </row>
    <row r="73" spans="1:4" s="178" customFormat="1" ht="50.1" customHeight="1">
      <c r="A73" s="172"/>
      <c r="B73" s="256" t="s">
        <v>172</v>
      </c>
      <c r="C73" s="256"/>
      <c r="D73" s="256"/>
    </row>
    <row r="74" spans="1:4" s="178" customFormat="1">
      <c r="A74" s="172"/>
      <c r="B74" s="117"/>
    </row>
    <row r="75" spans="1:4" s="178" customFormat="1">
      <c r="A75" s="172"/>
      <c r="B75" s="117"/>
    </row>
    <row r="76" spans="1:4" s="178" customFormat="1">
      <c r="A76" s="172"/>
      <c r="B76" s="117"/>
    </row>
    <row r="77" spans="1:4" s="178" customFormat="1">
      <c r="A77" s="172"/>
      <c r="B77" s="117"/>
    </row>
    <row r="78" spans="1:4" s="178" customFormat="1" ht="15.75" thickBot="1">
      <c r="B78" s="182"/>
    </row>
    <row r="79" spans="1:4" ht="15.75" thickBot="1">
      <c r="A79" s="248" t="s">
        <v>154</v>
      </c>
      <c r="B79" s="249"/>
      <c r="C79" s="249"/>
      <c r="D79" s="250"/>
    </row>
    <row r="80" spans="1:4" s="178" customFormat="1" ht="35.1" customHeight="1">
      <c r="A80" s="169" t="s">
        <v>162</v>
      </c>
      <c r="B80" s="253" t="s">
        <v>168</v>
      </c>
      <c r="C80" s="253"/>
      <c r="D80" s="253"/>
    </row>
    <row r="81" spans="1:4" s="178" customFormat="1" ht="80.099999999999994" customHeight="1">
      <c r="A81" s="172"/>
      <c r="B81" s="254" t="s">
        <v>166</v>
      </c>
      <c r="C81" s="254"/>
      <c r="D81" s="254"/>
    </row>
    <row r="82" spans="1:4" s="178" customFormat="1">
      <c r="A82" s="172" t="s">
        <v>163</v>
      </c>
      <c r="B82" s="117" t="s">
        <v>165</v>
      </c>
    </row>
    <row r="83" spans="1:4" ht="15.75" thickBot="1">
      <c r="B83" s="178"/>
      <c r="C83" s="178"/>
      <c r="D83" s="178"/>
    </row>
    <row r="84" spans="1:4" ht="15.75" thickBot="1">
      <c r="A84" s="248" t="s">
        <v>101</v>
      </c>
      <c r="B84" s="249"/>
      <c r="C84" s="249"/>
      <c r="D84" s="250"/>
    </row>
    <row r="85" spans="1:4" ht="50.1" customHeight="1">
      <c r="A85" s="169" t="s">
        <v>162</v>
      </c>
      <c r="B85" s="253" t="s">
        <v>285</v>
      </c>
      <c r="C85" s="253"/>
      <c r="D85" s="253"/>
    </row>
    <row r="86" spans="1:4">
      <c r="A86" s="172" t="s">
        <v>163</v>
      </c>
      <c r="B86" s="117" t="s">
        <v>164</v>
      </c>
      <c r="C86" s="178"/>
      <c r="D86" s="178"/>
    </row>
    <row r="87" spans="1:4" s="178" customFormat="1" ht="15.75" thickBot="1">
      <c r="A87" s="172"/>
      <c r="B87" s="117"/>
    </row>
    <row r="88" spans="1:4" ht="15.75" thickBot="1">
      <c r="A88" s="248" t="s">
        <v>155</v>
      </c>
      <c r="B88" s="249"/>
      <c r="C88" s="249"/>
      <c r="D88" s="250"/>
    </row>
    <row r="89" spans="1:4" ht="20.100000000000001" customHeight="1">
      <c r="A89" s="168" t="s">
        <v>162</v>
      </c>
      <c r="B89" s="2" t="s">
        <v>167</v>
      </c>
      <c r="C89" s="178"/>
      <c r="D89" s="178"/>
    </row>
    <row r="90" spans="1:4">
      <c r="A90" s="172" t="s">
        <v>163</v>
      </c>
      <c r="B90" s="117" t="s">
        <v>164</v>
      </c>
      <c r="C90" s="178"/>
      <c r="D90" s="178"/>
    </row>
    <row r="91" spans="1:4">
      <c r="B91" s="178"/>
      <c r="C91" s="178"/>
      <c r="D91" s="178"/>
    </row>
  </sheetData>
  <sheetProtection algorithmName="SHA-512" hashValue="Yptb9rmmCeE+w7QUfJOp3UsCUdWTyxSoyRnHWjXZSTYr5wlfSRAwb/bYqR4j3UUQxV4eoQV3N219/MASh4G0TA==" saltValue="v/wiu6rzTPgsm8yPh9uKCA==" spinCount="100000" sheet="1" objects="1" scenarios="1"/>
  <mergeCells count="23">
    <mergeCell ref="A1:D1"/>
    <mergeCell ref="A5:D5"/>
    <mergeCell ref="A31:D31"/>
    <mergeCell ref="A79:D79"/>
    <mergeCell ref="A84:D84"/>
    <mergeCell ref="B16:D16"/>
    <mergeCell ref="B19:D19"/>
    <mergeCell ref="A88:D88"/>
    <mergeCell ref="B2:D2"/>
    <mergeCell ref="B3:D3"/>
    <mergeCell ref="B32:D32"/>
    <mergeCell ref="B80:D80"/>
    <mergeCell ref="B81:D81"/>
    <mergeCell ref="B85:D85"/>
    <mergeCell ref="B54:D54"/>
    <mergeCell ref="B73:D73"/>
    <mergeCell ref="B7:D7"/>
    <mergeCell ref="B10:D10"/>
    <mergeCell ref="B8:D8"/>
    <mergeCell ref="B9:D9"/>
    <mergeCell ref="B13:D13"/>
    <mergeCell ref="B25:D25"/>
    <mergeCell ref="B26:D26"/>
  </mergeCells>
  <pageMargins left="0.7" right="0.7" top="0.75" bottom="0.75" header="0.3" footer="0.3"/>
  <pageSetup scale="67" fitToHeight="3" orientation="landscape" r:id="rId1"/>
  <headerFooter>
    <oddHeader>&amp;C&amp;12Instructions, FAQs</oddHeader>
    <oddFooter>&amp;C&amp;10CALIFORNIA TAX CREDIT ALLOCATION COMMITTEE</oddFooter>
  </headerFooter>
  <rowBreaks count="2" manualBreakCount="2">
    <brk id="30" max="4" man="1"/>
    <brk id="71"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90" zoomScaleNormal="90" workbookViewId="0">
      <pane xSplit="1" ySplit="1" topLeftCell="B2" activePane="bottomRight" state="frozen"/>
      <selection pane="topRight" activeCell="B1" sqref="B1"/>
      <selection pane="bottomLeft" activeCell="A2" sqref="A2"/>
      <selection pane="bottomRight" sqref="A1:B1"/>
    </sheetView>
  </sheetViews>
  <sheetFormatPr defaultRowHeight="15"/>
  <cols>
    <col min="1" max="1" width="20.7109375" customWidth="1"/>
    <col min="2" max="2" width="12.7109375" customWidth="1"/>
    <col min="3" max="3" width="22.7109375" customWidth="1"/>
    <col min="4" max="4" width="42.140625" style="2" bestFit="1" customWidth="1"/>
    <col min="5" max="5" width="45.7109375" style="4" customWidth="1"/>
    <col min="6" max="6" width="35.7109375" customWidth="1"/>
    <col min="7" max="8" width="75.7109375" customWidth="1"/>
    <col min="9" max="9" width="2.7109375" customWidth="1"/>
    <col min="10" max="10" width="38.85546875" customWidth="1"/>
  </cols>
  <sheetData>
    <row r="1" spans="1:10" s="3" customFormat="1" ht="30" customHeight="1">
      <c r="A1" s="271" t="s">
        <v>3</v>
      </c>
      <c r="B1" s="272"/>
      <c r="C1" s="86" t="s">
        <v>0</v>
      </c>
      <c r="D1" s="87" t="s">
        <v>4</v>
      </c>
      <c r="E1" s="87" t="s">
        <v>5</v>
      </c>
      <c r="F1" s="126" t="s">
        <v>69</v>
      </c>
      <c r="G1" s="87" t="s">
        <v>258</v>
      </c>
      <c r="H1" s="124" t="s">
        <v>113</v>
      </c>
      <c r="J1" s="160"/>
    </row>
    <row r="2" spans="1:10" ht="152.1" customHeight="1">
      <c r="A2" s="273" t="s">
        <v>111</v>
      </c>
      <c r="B2" s="275" t="s">
        <v>110</v>
      </c>
      <c r="C2" s="89" t="s">
        <v>249</v>
      </c>
      <c r="D2" s="90" t="s">
        <v>226</v>
      </c>
      <c r="E2" s="94" t="s">
        <v>251</v>
      </c>
      <c r="F2" s="277" t="s">
        <v>293</v>
      </c>
      <c r="G2" s="262" t="s">
        <v>241</v>
      </c>
      <c r="H2" s="265" t="s">
        <v>295</v>
      </c>
      <c r="J2" s="199"/>
    </row>
    <row r="3" spans="1:10" ht="152.1" customHeight="1">
      <c r="A3" s="274"/>
      <c r="B3" s="276"/>
      <c r="C3" s="89" t="s">
        <v>1</v>
      </c>
      <c r="D3" s="90" t="s">
        <v>226</v>
      </c>
      <c r="E3" s="201" t="s">
        <v>252</v>
      </c>
      <c r="F3" s="278"/>
      <c r="G3" s="263"/>
      <c r="H3" s="266"/>
      <c r="J3" s="199"/>
    </row>
    <row r="4" spans="1:10" ht="152.1" customHeight="1">
      <c r="A4" s="283" t="s">
        <v>111</v>
      </c>
      <c r="B4" s="285" t="s">
        <v>114</v>
      </c>
      <c r="C4" s="91" t="s">
        <v>250</v>
      </c>
      <c r="D4" s="92" t="s">
        <v>226</v>
      </c>
      <c r="E4" s="92" t="s">
        <v>253</v>
      </c>
      <c r="F4" s="279" t="s">
        <v>294</v>
      </c>
      <c r="G4" s="260" t="s">
        <v>242</v>
      </c>
      <c r="H4" s="267" t="s">
        <v>296</v>
      </c>
      <c r="J4" s="125"/>
    </row>
    <row r="5" spans="1:10" ht="152.1" customHeight="1">
      <c r="A5" s="284"/>
      <c r="B5" s="286"/>
      <c r="C5" s="91" t="s">
        <v>2</v>
      </c>
      <c r="D5" s="92" t="s">
        <v>226</v>
      </c>
      <c r="E5" s="92" t="s">
        <v>254</v>
      </c>
      <c r="F5" s="280"/>
      <c r="G5" s="261"/>
      <c r="H5" s="268"/>
      <c r="J5" s="125"/>
    </row>
    <row r="6" spans="1:10" ht="255" customHeight="1">
      <c r="A6" s="273" t="s">
        <v>112</v>
      </c>
      <c r="B6" s="275" t="s">
        <v>110</v>
      </c>
      <c r="C6" s="89" t="s">
        <v>249</v>
      </c>
      <c r="D6" s="93" t="s">
        <v>218</v>
      </c>
      <c r="E6" s="202" t="s">
        <v>255</v>
      </c>
      <c r="F6" s="277" t="s">
        <v>291</v>
      </c>
      <c r="G6" s="262" t="s">
        <v>243</v>
      </c>
      <c r="H6" s="269" t="s">
        <v>297</v>
      </c>
      <c r="J6" s="144"/>
    </row>
    <row r="7" spans="1:10" ht="255" customHeight="1">
      <c r="A7" s="274"/>
      <c r="B7" s="287"/>
      <c r="C7" s="85" t="s">
        <v>1</v>
      </c>
      <c r="D7" s="93" t="s">
        <v>218</v>
      </c>
      <c r="E7" s="202" t="s">
        <v>256</v>
      </c>
      <c r="F7" s="281"/>
      <c r="G7" s="263"/>
      <c r="H7" s="266"/>
      <c r="J7" s="144"/>
    </row>
    <row r="8" spans="1:10" ht="255" customHeight="1">
      <c r="A8" s="283" t="s">
        <v>112</v>
      </c>
      <c r="B8" s="285" t="s">
        <v>114</v>
      </c>
      <c r="C8" s="91" t="s">
        <v>250</v>
      </c>
      <c r="D8" s="92" t="s">
        <v>219</v>
      </c>
      <c r="E8" s="92" t="s">
        <v>255</v>
      </c>
      <c r="F8" s="279" t="s">
        <v>292</v>
      </c>
      <c r="G8" s="260" t="s">
        <v>244</v>
      </c>
      <c r="H8" s="267" t="s">
        <v>297</v>
      </c>
    </row>
    <row r="9" spans="1:10" ht="255" customHeight="1" thickBot="1">
      <c r="A9" s="288"/>
      <c r="B9" s="289"/>
      <c r="C9" s="88" t="s">
        <v>2</v>
      </c>
      <c r="D9" s="203" t="s">
        <v>219</v>
      </c>
      <c r="E9" s="203" t="s">
        <v>257</v>
      </c>
      <c r="F9" s="282"/>
      <c r="G9" s="264"/>
      <c r="H9" s="270"/>
    </row>
    <row r="10" spans="1:10">
      <c r="C10" s="1"/>
    </row>
    <row r="11" spans="1:10">
      <c r="A11" s="4"/>
      <c r="C11" s="2"/>
    </row>
    <row r="12" spans="1:10">
      <c r="C12" s="2"/>
    </row>
    <row r="13" spans="1:10">
      <c r="C13" s="2"/>
    </row>
    <row r="14" spans="1:10">
      <c r="C14" s="2"/>
    </row>
    <row r="15" spans="1:10">
      <c r="C15" s="2"/>
    </row>
    <row r="16" spans="1:10">
      <c r="C16" s="2"/>
    </row>
    <row r="17" spans="3:3">
      <c r="C17" s="2"/>
    </row>
    <row r="18" spans="3:3">
      <c r="C18" s="2"/>
    </row>
  </sheetData>
  <sheetProtection algorithmName="SHA-512" hashValue="cbzeK3P6Hc7vLWggIcIcI7ywI9apUqlmkGKF3hNmgcUr/2hfLjfhVzpmkGZ3hMcKnOb1QVjdVoVmzdvN6N7wog==" saltValue="Q7jZuzbPGyg5YP21/eYAmA==" spinCount="100000" sheet="1" objects="1" scenarios="1"/>
  <mergeCells count="21">
    <mergeCell ref="F4:F5"/>
    <mergeCell ref="F6:F7"/>
    <mergeCell ref="F8:F9"/>
    <mergeCell ref="A4:A5"/>
    <mergeCell ref="B4:B5"/>
    <mergeCell ref="A6:A7"/>
    <mergeCell ref="B6:B7"/>
    <mergeCell ref="A8:A9"/>
    <mergeCell ref="B8:B9"/>
    <mergeCell ref="A1:B1"/>
    <mergeCell ref="A2:A3"/>
    <mergeCell ref="B2:B3"/>
    <mergeCell ref="F2:F3"/>
    <mergeCell ref="G2:G3"/>
    <mergeCell ref="G4:G5"/>
    <mergeCell ref="G6:G7"/>
    <mergeCell ref="G8:G9"/>
    <mergeCell ref="H2:H3"/>
    <mergeCell ref="H4:H5"/>
    <mergeCell ref="H6:H7"/>
    <mergeCell ref="H8:H9"/>
  </mergeCells>
  <printOptions horizontalCentered="1"/>
  <pageMargins left="0.25" right="0.25" top="0.5" bottom="0.5" header="0.3" footer="0.3"/>
  <pageSetup paperSize="5" scale="51" fitToHeight="2" orientation="landscape" r:id="rId1"/>
  <headerFooter>
    <oddHeader>&amp;C&amp;12Requirements</oddHeader>
    <oddFooter>&amp;C&amp;10CALIFORNIA TAX CREDIT ALLOCATION COMMITTEE</oddFooter>
  </headerFooter>
  <rowBreaks count="1" manualBreakCount="1">
    <brk id="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zoomScaleNormal="100" workbookViewId="0">
      <selection activeCell="A2" sqref="A2:D2"/>
    </sheetView>
  </sheetViews>
  <sheetFormatPr defaultRowHeight="15"/>
  <cols>
    <col min="1" max="1" width="20.7109375" style="179" customWidth="1"/>
    <col min="2" max="2" width="2.7109375" style="179" customWidth="1"/>
    <col min="3" max="3" width="73.7109375" style="179" bestFit="1" customWidth="1"/>
    <col min="4" max="4" width="76.28515625" style="179" customWidth="1"/>
    <col min="5" max="5" width="42.140625" style="162" bestFit="1" customWidth="1"/>
    <col min="6" max="6" width="45.7109375" style="122" customWidth="1"/>
    <col min="7" max="7" width="35.7109375" style="179" customWidth="1"/>
    <col min="8" max="9" width="75.7109375" style="179" customWidth="1"/>
    <col min="10" max="10" width="2.7109375" style="179" customWidth="1"/>
    <col min="11" max="11" width="38.85546875" style="179" customWidth="1"/>
    <col min="12" max="16384" width="9.140625" style="179"/>
  </cols>
  <sheetData>
    <row r="1" spans="1:11">
      <c r="A1" s="3"/>
    </row>
    <row r="2" spans="1:11" s="3" customFormat="1" ht="15" customHeight="1">
      <c r="A2" s="293" t="s">
        <v>202</v>
      </c>
      <c r="B2" s="294"/>
      <c r="C2" s="294"/>
      <c r="D2" s="295"/>
      <c r="E2" s="160"/>
      <c r="F2" s="160"/>
      <c r="G2" s="159"/>
      <c r="H2" s="160"/>
      <c r="I2" s="160"/>
    </row>
    <row r="3" spans="1:11" ht="18" customHeight="1">
      <c r="A3" s="297" t="s">
        <v>111</v>
      </c>
      <c r="B3" s="146"/>
      <c r="C3" s="304" t="s">
        <v>181</v>
      </c>
      <c r="D3" s="305"/>
      <c r="E3" s="153"/>
      <c r="F3" s="153"/>
      <c r="G3" s="162"/>
      <c r="H3" s="144"/>
      <c r="I3" s="144"/>
      <c r="K3" s="156"/>
    </row>
    <row r="4" spans="1:11" ht="15" customHeight="1">
      <c r="A4" s="298"/>
      <c r="B4" s="158"/>
      <c r="C4" s="151" t="s">
        <v>182</v>
      </c>
      <c r="D4" s="150" t="s">
        <v>183</v>
      </c>
      <c r="E4" s="153"/>
      <c r="F4" s="153"/>
      <c r="G4" s="162"/>
      <c r="H4" s="144"/>
      <c r="I4" s="144"/>
      <c r="K4" s="156"/>
    </row>
    <row r="5" spans="1:11" ht="15" customHeight="1">
      <c r="A5" s="302"/>
      <c r="B5" s="158"/>
      <c r="C5" s="152" t="s">
        <v>194</v>
      </c>
      <c r="D5" s="149" t="s">
        <v>184</v>
      </c>
      <c r="E5" s="153"/>
      <c r="F5" s="153"/>
      <c r="G5" s="162"/>
      <c r="H5" s="144"/>
      <c r="I5" s="144"/>
      <c r="K5" s="156"/>
    </row>
    <row r="6" spans="1:11" ht="30" customHeight="1">
      <c r="A6" s="302"/>
      <c r="B6" s="158"/>
      <c r="C6" s="153" t="s">
        <v>185</v>
      </c>
      <c r="D6" s="148" t="s">
        <v>189</v>
      </c>
      <c r="E6" s="153"/>
      <c r="F6" s="153"/>
      <c r="G6" s="162"/>
      <c r="H6" s="144"/>
      <c r="I6" s="144"/>
      <c r="K6" s="156"/>
    </row>
    <row r="7" spans="1:11" ht="15" customHeight="1">
      <c r="A7" s="302"/>
      <c r="B7" s="158"/>
      <c r="C7" s="179" t="s">
        <v>190</v>
      </c>
      <c r="D7" s="180" t="s">
        <v>191</v>
      </c>
      <c r="E7" s="153"/>
      <c r="F7" s="153"/>
      <c r="G7" s="162"/>
      <c r="H7" s="144"/>
      <c r="I7" s="144"/>
      <c r="K7" s="156"/>
    </row>
    <row r="8" spans="1:11" ht="15" customHeight="1">
      <c r="A8" s="302"/>
      <c r="B8" s="158"/>
      <c r="C8" s="152" t="s">
        <v>186</v>
      </c>
      <c r="D8" s="149" t="s">
        <v>187</v>
      </c>
      <c r="E8" s="153"/>
      <c r="F8" s="153"/>
      <c r="G8" s="162"/>
      <c r="H8" s="144"/>
      <c r="I8" s="144"/>
      <c r="K8" s="156"/>
    </row>
    <row r="9" spans="1:11" ht="15" customHeight="1">
      <c r="A9" s="302"/>
      <c r="B9" s="158"/>
      <c r="C9" s="152" t="s">
        <v>193</v>
      </c>
      <c r="D9" s="149" t="s">
        <v>188</v>
      </c>
      <c r="E9" s="153"/>
      <c r="F9" s="153"/>
      <c r="G9" s="162"/>
      <c r="H9" s="144"/>
      <c r="I9" s="144"/>
      <c r="K9" s="156"/>
    </row>
    <row r="10" spans="1:11" ht="15" customHeight="1">
      <c r="A10" s="303"/>
      <c r="B10" s="85"/>
      <c r="C10" s="152" t="s">
        <v>192</v>
      </c>
      <c r="D10" s="149" t="s">
        <v>195</v>
      </c>
      <c r="E10" s="153"/>
      <c r="F10" s="153"/>
      <c r="G10" s="162"/>
      <c r="H10" s="144"/>
      <c r="I10" s="144"/>
      <c r="K10" s="156"/>
    </row>
    <row r="11" spans="1:11" ht="15" customHeight="1">
      <c r="A11" s="298" t="s">
        <v>112</v>
      </c>
      <c r="B11" s="300"/>
      <c r="C11" s="151" t="s">
        <v>182</v>
      </c>
      <c r="D11" s="150" t="s">
        <v>183</v>
      </c>
      <c r="E11" s="152"/>
      <c r="F11" s="152"/>
      <c r="G11" s="162"/>
      <c r="H11" s="144"/>
      <c r="I11" s="144"/>
    </row>
    <row r="12" spans="1:11" ht="45" customHeight="1">
      <c r="A12" s="298"/>
      <c r="B12" s="300"/>
      <c r="C12" s="204" t="s">
        <v>196</v>
      </c>
      <c r="D12" s="149" t="s">
        <v>199</v>
      </c>
      <c r="E12" s="152"/>
      <c r="F12" s="152"/>
      <c r="G12" s="162"/>
      <c r="H12" s="144"/>
      <c r="I12" s="144"/>
    </row>
    <row r="13" spans="1:11" ht="15" customHeight="1">
      <c r="A13" s="299"/>
      <c r="B13" s="301"/>
      <c r="C13" s="145" t="s">
        <v>197</v>
      </c>
      <c r="D13" s="147" t="s">
        <v>198</v>
      </c>
      <c r="E13" s="152"/>
      <c r="F13" s="152"/>
      <c r="G13" s="162"/>
      <c r="H13" s="144"/>
      <c r="I13" s="144"/>
    </row>
    <row r="14" spans="1:11" ht="15" customHeight="1">
      <c r="A14" s="207"/>
      <c r="B14" s="207"/>
      <c r="C14" s="204"/>
      <c r="D14" s="204"/>
      <c r="E14" s="152"/>
      <c r="F14" s="152"/>
      <c r="G14" s="143"/>
      <c r="H14" s="142"/>
      <c r="I14" s="142"/>
    </row>
    <row r="15" spans="1:11">
      <c r="C15" s="155"/>
      <c r="D15" s="155"/>
      <c r="E15" s="154"/>
      <c r="F15" s="154"/>
      <c r="G15" s="141"/>
      <c r="H15" s="141"/>
      <c r="I15" s="141"/>
    </row>
    <row r="16" spans="1:11" ht="15" customHeight="1">
      <c r="A16" s="293" t="s">
        <v>203</v>
      </c>
      <c r="B16" s="294"/>
      <c r="C16" s="294"/>
      <c r="D16" s="295"/>
      <c r="G16" s="140"/>
      <c r="H16" s="140"/>
      <c r="I16" s="140"/>
    </row>
    <row r="17" spans="1:4">
      <c r="A17" s="297" t="s">
        <v>112</v>
      </c>
      <c r="B17" s="139"/>
      <c r="C17" s="151" t="s">
        <v>182</v>
      </c>
      <c r="D17" s="150" t="s">
        <v>183</v>
      </c>
    </row>
    <row r="18" spans="1:4" ht="75">
      <c r="A18" s="298"/>
      <c r="C18" s="157" t="s">
        <v>201</v>
      </c>
      <c r="D18" s="186" t="s">
        <v>229</v>
      </c>
    </row>
    <row r="19" spans="1:4">
      <c r="A19" s="298"/>
      <c r="C19" s="157"/>
      <c r="D19" s="187" t="s">
        <v>204</v>
      </c>
    </row>
    <row r="20" spans="1:4" ht="125.1" customHeight="1">
      <c r="A20" s="299"/>
      <c r="B20" s="181"/>
      <c r="C20" s="184"/>
      <c r="D20" s="185" t="s">
        <v>245</v>
      </c>
    </row>
    <row r="21" spans="1:4">
      <c r="C21" s="155"/>
      <c r="D21" s="155"/>
    </row>
    <row r="22" spans="1:4">
      <c r="D22" s="155"/>
    </row>
    <row r="23" spans="1:4">
      <c r="A23" s="290" t="s">
        <v>205</v>
      </c>
      <c r="B23" s="291"/>
      <c r="C23" s="291"/>
      <c r="D23" s="292"/>
    </row>
    <row r="24" spans="1:4">
      <c r="A24" s="297" t="s">
        <v>112</v>
      </c>
      <c r="B24" s="139"/>
      <c r="C24" s="151" t="s">
        <v>206</v>
      </c>
      <c r="D24" s="187" t="s">
        <v>211</v>
      </c>
    </row>
    <row r="25" spans="1:4" ht="108" customHeight="1">
      <c r="A25" s="298"/>
      <c r="C25" s="152" t="s">
        <v>276</v>
      </c>
      <c r="D25" s="149" t="s">
        <v>230</v>
      </c>
    </row>
    <row r="26" spans="1:4" ht="78" customHeight="1">
      <c r="A26" s="298"/>
      <c r="C26" s="152" t="s">
        <v>259</v>
      </c>
      <c r="D26" s="149" t="s">
        <v>231</v>
      </c>
    </row>
    <row r="27" spans="1:4" ht="33" customHeight="1">
      <c r="A27" s="298"/>
      <c r="C27" s="152" t="s">
        <v>207</v>
      </c>
      <c r="D27" s="149" t="s">
        <v>232</v>
      </c>
    </row>
    <row r="28" spans="1:4" ht="33" customHeight="1">
      <c r="A28" s="298"/>
      <c r="C28" s="152" t="s">
        <v>208</v>
      </c>
      <c r="D28" s="149" t="s">
        <v>212</v>
      </c>
    </row>
    <row r="29" spans="1:4" ht="48" customHeight="1">
      <c r="A29" s="298"/>
      <c r="C29" s="152" t="s">
        <v>209</v>
      </c>
      <c r="D29" s="149" t="s">
        <v>213</v>
      </c>
    </row>
    <row r="30" spans="1:4" ht="63" customHeight="1">
      <c r="A30" s="299"/>
      <c r="B30" s="181"/>
      <c r="C30" s="188" t="s">
        <v>210</v>
      </c>
      <c r="D30" s="189" t="s">
        <v>233</v>
      </c>
    </row>
    <row r="31" spans="1:4">
      <c r="C31" s="122"/>
      <c r="D31" s="122"/>
    </row>
    <row r="32" spans="1:4">
      <c r="C32" s="122"/>
      <c r="D32" s="122"/>
    </row>
    <row r="33" spans="1:6">
      <c r="A33" s="290" t="s">
        <v>214</v>
      </c>
      <c r="B33" s="291"/>
      <c r="C33" s="291"/>
      <c r="D33" s="292"/>
    </row>
    <row r="34" spans="1:6" s="190" customFormat="1" ht="63" customHeight="1">
      <c r="A34" s="306" t="s">
        <v>236</v>
      </c>
      <c r="B34" s="196"/>
      <c r="C34" s="205" t="s">
        <v>234</v>
      </c>
      <c r="D34" s="198" t="s">
        <v>261</v>
      </c>
      <c r="E34" s="191"/>
      <c r="F34" s="192"/>
    </row>
    <row r="35" spans="1:6" s="190" customFormat="1" ht="90">
      <c r="A35" s="307"/>
      <c r="C35" s="193" t="s">
        <v>235</v>
      </c>
      <c r="D35" s="148" t="s">
        <v>263</v>
      </c>
      <c r="E35" s="191"/>
      <c r="F35" s="192"/>
    </row>
    <row r="36" spans="1:6" s="190" customFormat="1" ht="30">
      <c r="A36" s="194"/>
      <c r="B36" s="195"/>
      <c r="C36" s="208" t="s">
        <v>260</v>
      </c>
      <c r="D36" s="209" t="s">
        <v>262</v>
      </c>
      <c r="E36" s="191"/>
      <c r="F36" s="192"/>
    </row>
    <row r="37" spans="1:6" s="191" customFormat="1" ht="20.100000000000001" customHeight="1">
      <c r="A37" s="194" t="s">
        <v>237</v>
      </c>
      <c r="B37" s="210"/>
      <c r="C37" s="145" t="s">
        <v>238</v>
      </c>
      <c r="D37" s="209" t="s">
        <v>215</v>
      </c>
      <c r="F37" s="211"/>
    </row>
    <row r="38" spans="1:6" s="164" customFormat="1" ht="33" customHeight="1">
      <c r="A38" s="296" t="s">
        <v>216</v>
      </c>
      <c r="B38" s="296"/>
      <c r="C38" s="296"/>
      <c r="D38" s="296"/>
      <c r="F38" s="197"/>
    </row>
    <row r="39" spans="1:6" s="190" customFormat="1" ht="18" customHeight="1">
      <c r="A39" s="200"/>
      <c r="B39" s="200"/>
      <c r="C39" s="200"/>
      <c r="D39" s="200"/>
      <c r="E39" s="191"/>
      <c r="F39" s="192"/>
    </row>
    <row r="40" spans="1:6" s="190" customFormat="1">
      <c r="E40" s="191"/>
      <c r="F40" s="192"/>
    </row>
    <row r="41" spans="1:6" s="190" customFormat="1">
      <c r="D41" s="153"/>
      <c r="E41" s="191"/>
      <c r="F41" s="192"/>
    </row>
    <row r="56" spans="3:3">
      <c r="C56" s="155"/>
    </row>
  </sheetData>
  <sheetProtection algorithmName="SHA-512" hashValue="SnCCwS1Dv/DSuuMIVuBcM/ccbq61Lk9EIncvdb+BJYPBk6Cljjdess/nsP7WD6Zf1ZWdfshNlSBe3GgLXkbOvw==" saltValue="+0zt3FW05ARTwhjqn65q7g==" spinCount="100000" sheet="1" objects="1" scenarios="1"/>
  <mergeCells count="12">
    <mergeCell ref="A33:D33"/>
    <mergeCell ref="A2:D2"/>
    <mergeCell ref="A38:D38"/>
    <mergeCell ref="A17:A20"/>
    <mergeCell ref="A24:A30"/>
    <mergeCell ref="A16:D16"/>
    <mergeCell ref="A23:D23"/>
    <mergeCell ref="A11:A13"/>
    <mergeCell ref="B11:B13"/>
    <mergeCell ref="A3:A10"/>
    <mergeCell ref="C3:D3"/>
    <mergeCell ref="A34:A35"/>
  </mergeCells>
  <printOptions horizontalCentered="1"/>
  <pageMargins left="0.25" right="0.25" top="0.5" bottom="0.5" header="0.3" footer="0.3"/>
  <pageSetup paperSize="5" scale="95" fitToHeight="3" orientation="landscape" r:id="rId1"/>
  <headerFooter>
    <oddHeader>&amp;C&amp;12Additional Requirements</oddHeader>
    <oddFooter>&amp;C&amp;10CALIFORNIA TAX CREDIT ALLOCATION COMMITTEE</oddFooter>
  </headerFooter>
  <rowBreaks count="2" manualBreakCount="2">
    <brk id="22" max="3" man="1"/>
    <brk id="32" max="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40"/>
  <sheetViews>
    <sheetView workbookViewId="0">
      <selection activeCell="B2" sqref="B2"/>
    </sheetView>
  </sheetViews>
  <sheetFormatPr defaultRowHeight="15"/>
  <cols>
    <col min="1" max="1" width="21.7109375" customWidth="1"/>
    <col min="2" max="4" width="25.7109375" customWidth="1"/>
    <col min="5" max="6" width="20.7109375" customWidth="1"/>
    <col min="7" max="7" width="2.7109375" customWidth="1"/>
  </cols>
  <sheetData>
    <row r="1" spans="1:6" ht="16.5" thickBot="1">
      <c r="A1" s="311" t="s">
        <v>70</v>
      </c>
      <c r="B1" s="312"/>
      <c r="C1" s="312"/>
      <c r="D1" s="312"/>
      <c r="E1" s="312"/>
      <c r="F1" s="313"/>
    </row>
    <row r="2" spans="1:6">
      <c r="A2" s="107" t="s">
        <v>57</v>
      </c>
      <c r="B2" s="226"/>
      <c r="C2" s="227"/>
      <c r="D2" s="109" t="s">
        <v>72</v>
      </c>
      <c r="E2" s="226"/>
      <c r="F2" s="227"/>
    </row>
    <row r="3" spans="1:6">
      <c r="A3" s="107" t="s">
        <v>71</v>
      </c>
      <c r="B3" s="228"/>
      <c r="C3" s="229"/>
      <c r="D3" s="109" t="s">
        <v>73</v>
      </c>
      <c r="E3" s="228"/>
      <c r="F3" s="229"/>
    </row>
    <row r="4" spans="1:6" ht="30">
      <c r="A4" s="155" t="s">
        <v>290</v>
      </c>
      <c r="B4" s="230"/>
      <c r="C4" s="229"/>
      <c r="D4" s="3" t="s">
        <v>156</v>
      </c>
      <c r="E4" s="230"/>
      <c r="F4" s="231"/>
    </row>
    <row r="5" spans="1:6">
      <c r="A5" s="107" t="s">
        <v>75</v>
      </c>
      <c r="B5" s="228"/>
      <c r="C5" s="229"/>
      <c r="D5" s="109" t="s">
        <v>68</v>
      </c>
      <c r="E5" s="228"/>
      <c r="F5" s="229"/>
    </row>
    <row r="8" spans="1:6">
      <c r="A8" s="105" t="s">
        <v>74</v>
      </c>
      <c r="B8" s="232" t="s">
        <v>109</v>
      </c>
    </row>
    <row r="9" spans="1:6">
      <c r="A9" s="105"/>
      <c r="B9" s="108"/>
    </row>
    <row r="10" spans="1:6">
      <c r="A10" s="105" t="s">
        <v>76</v>
      </c>
      <c r="D10" s="107" t="s">
        <v>78</v>
      </c>
    </row>
    <row r="11" spans="1:6">
      <c r="A11" s="107" t="s">
        <v>39</v>
      </c>
      <c r="D11" s="107" t="s">
        <v>39</v>
      </c>
    </row>
    <row r="12" spans="1:6" ht="30" customHeight="1">
      <c r="A12" s="106" t="str">
        <f>IF(OR(B8="New Construction low rise",B8="New Construction high rise"),"Percent better than 2016 Title 24:","N/A")</f>
        <v>N/A</v>
      </c>
      <c r="B12" s="233"/>
      <c r="D12" s="106" t="str">
        <f>IF(OR(B8="Rehabilitation low rise",B8="Rehabilitation high rise"),"Percent improvement over existing conditions:", "N/A")</f>
        <v>N/A</v>
      </c>
      <c r="E12" s="112" t="e">
        <f>(E14-E15)/E14</f>
        <v>#DIV/0!</v>
      </c>
    </row>
    <row r="13" spans="1:6">
      <c r="A13" s="105"/>
    </row>
    <row r="14" spans="1:6">
      <c r="D14" s="109" t="s">
        <v>97</v>
      </c>
      <c r="E14" s="234"/>
      <c r="F14" s="108"/>
    </row>
    <row r="15" spans="1:6">
      <c r="A15" s="105" t="s">
        <v>79</v>
      </c>
      <c r="D15" s="109" t="s">
        <v>98</v>
      </c>
      <c r="E15" s="234"/>
      <c r="F15" s="110"/>
    </row>
    <row r="16" spans="1:6">
      <c r="A16" s="105" t="s">
        <v>77</v>
      </c>
      <c r="D16" s="108"/>
      <c r="E16" s="108"/>
      <c r="F16" s="108"/>
    </row>
    <row r="17" spans="1:6" ht="30">
      <c r="A17" s="106" t="s">
        <v>80</v>
      </c>
      <c r="B17" s="112" t="e">
        <f>'ZNE Calculation'!O24</f>
        <v>#DIV/0!</v>
      </c>
      <c r="D17" s="182"/>
    </row>
    <row r="20" spans="1:6">
      <c r="A20" s="105" t="s">
        <v>99</v>
      </c>
    </row>
    <row r="21" spans="1:6">
      <c r="A21" s="117" t="s">
        <v>100</v>
      </c>
    </row>
    <row r="25" spans="1:6" ht="15.75">
      <c r="A25" s="314" t="s">
        <v>96</v>
      </c>
      <c r="B25" s="315"/>
      <c r="C25" s="315"/>
      <c r="D25" s="315"/>
      <c r="E25" s="315"/>
      <c r="F25" s="316"/>
    </row>
    <row r="26" spans="1:6" ht="45" customHeight="1">
      <c r="A26" s="118" t="s">
        <v>81</v>
      </c>
      <c r="B26" s="317"/>
      <c r="C26" s="318"/>
      <c r="D26" s="318"/>
      <c r="E26" s="318"/>
      <c r="F26" s="319"/>
    </row>
    <row r="27" spans="1:6" ht="45" customHeight="1">
      <c r="A27" s="118" t="s">
        <v>82</v>
      </c>
      <c r="B27" s="317"/>
      <c r="C27" s="318"/>
      <c r="D27" s="318"/>
      <c r="E27" s="318"/>
      <c r="F27" s="319"/>
    </row>
    <row r="28" spans="1:6" ht="45" customHeight="1">
      <c r="A28" s="118" t="s">
        <v>83</v>
      </c>
      <c r="B28" s="317"/>
      <c r="C28" s="318"/>
      <c r="D28" s="318"/>
      <c r="E28" s="318"/>
      <c r="F28" s="319"/>
    </row>
    <row r="29" spans="1:6" ht="45" customHeight="1">
      <c r="A29" s="118" t="s">
        <v>84</v>
      </c>
      <c r="B29" s="317"/>
      <c r="C29" s="318"/>
      <c r="D29" s="318"/>
      <c r="E29" s="318"/>
      <c r="F29" s="319"/>
    </row>
    <row r="30" spans="1:6" ht="45" customHeight="1">
      <c r="A30" s="118" t="s">
        <v>85</v>
      </c>
      <c r="B30" s="317"/>
      <c r="C30" s="318"/>
      <c r="D30" s="318"/>
      <c r="E30" s="318"/>
      <c r="F30" s="319"/>
    </row>
    <row r="31" spans="1:6" ht="45" customHeight="1">
      <c r="A31" s="118" t="s">
        <v>86</v>
      </c>
      <c r="B31" s="317"/>
      <c r="C31" s="318"/>
      <c r="D31" s="318"/>
      <c r="E31" s="318"/>
      <c r="F31" s="319"/>
    </row>
    <row r="32" spans="1:6" ht="45" customHeight="1">
      <c r="A32" s="119" t="s">
        <v>87</v>
      </c>
      <c r="B32" s="308"/>
      <c r="C32" s="309"/>
      <c r="D32" s="309"/>
      <c r="E32" s="309"/>
      <c r="F32" s="310"/>
    </row>
    <row r="33" spans="1:6" ht="45" customHeight="1">
      <c r="A33" s="119" t="s">
        <v>88</v>
      </c>
      <c r="B33" s="308"/>
      <c r="C33" s="309"/>
      <c r="D33" s="309"/>
      <c r="E33" s="309"/>
      <c r="F33" s="310"/>
    </row>
    <row r="34" spans="1:6" ht="45" customHeight="1">
      <c r="A34" s="119" t="s">
        <v>89</v>
      </c>
      <c r="B34" s="308"/>
      <c r="C34" s="309"/>
      <c r="D34" s="309"/>
      <c r="E34" s="309"/>
      <c r="F34" s="310"/>
    </row>
    <row r="35" spans="1:6" ht="45" customHeight="1">
      <c r="A35" s="119" t="s">
        <v>90</v>
      </c>
      <c r="B35" s="308"/>
      <c r="C35" s="309"/>
      <c r="D35" s="309"/>
      <c r="E35" s="309"/>
      <c r="F35" s="310"/>
    </row>
    <row r="36" spans="1:6" ht="45" customHeight="1">
      <c r="A36" s="119" t="s">
        <v>91</v>
      </c>
      <c r="B36" s="308"/>
      <c r="C36" s="309"/>
      <c r="D36" s="309"/>
      <c r="E36" s="309"/>
      <c r="F36" s="310"/>
    </row>
    <row r="37" spans="1:6" ht="45" customHeight="1">
      <c r="A37" s="119" t="s">
        <v>92</v>
      </c>
      <c r="B37" s="308"/>
      <c r="C37" s="309"/>
      <c r="D37" s="309"/>
      <c r="E37" s="309"/>
      <c r="F37" s="310"/>
    </row>
    <row r="38" spans="1:6" ht="45" customHeight="1">
      <c r="A38" s="119" t="s">
        <v>93</v>
      </c>
      <c r="B38" s="308"/>
      <c r="C38" s="309"/>
      <c r="D38" s="309"/>
      <c r="E38" s="309"/>
      <c r="F38" s="310"/>
    </row>
    <row r="39" spans="1:6" ht="45" customHeight="1">
      <c r="A39" s="119" t="s">
        <v>94</v>
      </c>
      <c r="B39" s="308"/>
      <c r="C39" s="309"/>
      <c r="D39" s="309"/>
      <c r="E39" s="309"/>
      <c r="F39" s="310"/>
    </row>
    <row r="40" spans="1:6" ht="45" customHeight="1">
      <c r="A40" s="119" t="s">
        <v>95</v>
      </c>
      <c r="B40" s="308"/>
      <c r="C40" s="309"/>
      <c r="D40" s="309"/>
      <c r="E40" s="309"/>
      <c r="F40" s="310"/>
    </row>
  </sheetData>
  <sheetProtection algorithmName="SHA-512" hashValue="rF3Z7WNTNODoK+fG1g7BcZtsQMFfweY13vcAAK4WKdGGCkGlsvothO4dpthE5TKaZYMpWTvsJl1Tb/b4CZOt3w==" saltValue="mDdd+blvXr+xNoI/Nce9hg==" spinCount="100000" sheet="1" objects="1" scenarios="1"/>
  <mergeCells count="17">
    <mergeCell ref="B35:F35"/>
    <mergeCell ref="A1:F1"/>
    <mergeCell ref="A25:F25"/>
    <mergeCell ref="B26:F26"/>
    <mergeCell ref="B27:F27"/>
    <mergeCell ref="B28:F28"/>
    <mergeCell ref="B29:F29"/>
    <mergeCell ref="B30:F30"/>
    <mergeCell ref="B31:F31"/>
    <mergeCell ref="B32:F32"/>
    <mergeCell ref="B33:F33"/>
    <mergeCell ref="B34:F34"/>
    <mergeCell ref="B36:F36"/>
    <mergeCell ref="B37:F37"/>
    <mergeCell ref="B38:F38"/>
    <mergeCell ref="B39:F39"/>
    <mergeCell ref="B40:F40"/>
  </mergeCells>
  <dataValidations count="1">
    <dataValidation type="list" allowBlank="1" showInputMessage="1" showErrorMessage="1" sqref="B8:B9">
      <formula1>"(select),New Construction low rise, New Construction high rise, Rehabilitation low rise, Rehabilitation high rise"</formula1>
    </dataValidation>
  </dataValidations>
  <printOptions horizontalCentered="1"/>
  <pageMargins left="0.7" right="0.7" top="0.75" bottom="0.75" header="0.3" footer="0.3"/>
  <pageSetup scale="64" fitToHeight="2" orientation="portrait" r:id="rId1"/>
  <headerFooter>
    <oddHeader>&amp;C&amp;12Application</oddHeader>
    <oddFooter>&amp;C&amp;10CALIFORNIA TAX CREDIT ALLOCATION COMMITTEE</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122"/>
  <sheetViews>
    <sheetView zoomScale="70" zoomScaleNormal="70" workbookViewId="0">
      <selection activeCell="C4" sqref="C4"/>
    </sheetView>
  </sheetViews>
  <sheetFormatPr defaultColWidth="12.42578125" defaultRowHeight="15.75"/>
  <cols>
    <col min="1" max="1" width="4.140625" style="5" customWidth="1"/>
    <col min="2" max="2" width="23.42578125" style="5" customWidth="1"/>
    <col min="3" max="3" width="18.42578125" style="5" customWidth="1"/>
    <col min="4" max="4" width="18.140625" style="5" customWidth="1"/>
    <col min="5" max="5" width="15.42578125" style="5" customWidth="1"/>
    <col min="6" max="6" width="17" style="5" customWidth="1"/>
    <col min="7" max="7" width="14.42578125" style="5" customWidth="1"/>
    <col min="8" max="8" width="13.7109375" style="5" customWidth="1"/>
    <col min="9" max="9" width="17.85546875" style="5" customWidth="1"/>
    <col min="10" max="10" width="14.7109375" style="5" customWidth="1"/>
    <col min="11" max="13" width="17.7109375" style="5" customWidth="1"/>
    <col min="14" max="14" width="27.85546875" style="5" customWidth="1"/>
    <col min="15" max="15" width="23" style="5" customWidth="1"/>
    <col min="16" max="18" width="12.42578125" style="5"/>
    <col min="19" max="19" width="15.5703125" style="5" customWidth="1"/>
    <col min="20" max="16384" width="12.42578125" style="5"/>
  </cols>
  <sheetData>
    <row r="2" spans="2:19" ht="63.95" customHeight="1" thickBot="1">
      <c r="B2" s="321" t="s">
        <v>6</v>
      </c>
      <c r="C2" s="322"/>
      <c r="D2" s="322"/>
      <c r="E2" s="322"/>
      <c r="F2" s="322"/>
      <c r="G2" s="322"/>
      <c r="H2" s="322"/>
      <c r="I2" s="322"/>
      <c r="J2" s="322"/>
      <c r="K2" s="322"/>
      <c r="L2" s="322"/>
      <c r="M2" s="322"/>
      <c r="N2" s="322"/>
      <c r="O2" s="323"/>
    </row>
    <row r="3" spans="2:19" ht="80.099999999999994" customHeight="1" thickBot="1">
      <c r="B3" s="324" t="s">
        <v>7</v>
      </c>
      <c r="C3" s="325"/>
      <c r="D3" s="6" t="s">
        <v>8</v>
      </c>
      <c r="E3" s="7" t="s">
        <v>9</v>
      </c>
      <c r="F3" s="8" t="s">
        <v>10</v>
      </c>
      <c r="G3" s="9" t="s">
        <v>11</v>
      </c>
      <c r="H3" s="10" t="s">
        <v>12</v>
      </c>
      <c r="I3" s="11" t="s">
        <v>13</v>
      </c>
      <c r="J3" s="12" t="s">
        <v>14</v>
      </c>
      <c r="K3" s="13" t="s">
        <v>15</v>
      </c>
      <c r="L3" s="8" t="s">
        <v>16</v>
      </c>
      <c r="M3" s="14" t="s">
        <v>17</v>
      </c>
      <c r="N3" s="15" t="s">
        <v>18</v>
      </c>
      <c r="O3" s="16" t="s">
        <v>19</v>
      </c>
    </row>
    <row r="4" spans="2:19" ht="37.5">
      <c r="B4" s="17" t="s">
        <v>20</v>
      </c>
      <c r="C4" s="18">
        <v>0</v>
      </c>
      <c r="D4" s="19"/>
      <c r="E4" s="19"/>
      <c r="F4" s="19"/>
      <c r="G4" s="19"/>
      <c r="H4" s="19"/>
      <c r="I4" s="19"/>
      <c r="J4" s="19"/>
      <c r="K4" s="19"/>
      <c r="L4" s="19"/>
      <c r="M4" s="19"/>
      <c r="N4" s="20"/>
      <c r="O4" s="21"/>
    </row>
    <row r="5" spans="2:19" ht="27" customHeight="1">
      <c r="B5" s="326" t="s">
        <v>21</v>
      </c>
      <c r="C5" s="326"/>
      <c r="D5" s="22"/>
      <c r="E5" s="22"/>
      <c r="F5" s="22"/>
      <c r="G5" s="22"/>
      <c r="H5" s="22"/>
      <c r="I5" s="22"/>
      <c r="J5" s="22"/>
      <c r="K5" s="22"/>
      <c r="L5" s="22"/>
      <c r="M5" s="22"/>
      <c r="N5" s="23">
        <f>SUM(D5:M5)</f>
        <v>0</v>
      </c>
      <c r="O5" s="24">
        <f>C4*N5</f>
        <v>0</v>
      </c>
      <c r="Q5" s="25"/>
    </row>
    <row r="6" spans="2:19" ht="27" customHeight="1">
      <c r="B6" s="320" t="s">
        <v>22</v>
      </c>
      <c r="C6" s="320"/>
      <c r="D6" s="22"/>
      <c r="E6" s="22"/>
      <c r="F6" s="22"/>
      <c r="G6" s="22"/>
      <c r="H6" s="22"/>
      <c r="I6" s="22"/>
      <c r="J6" s="22"/>
      <c r="K6" s="22"/>
      <c r="L6" s="22"/>
      <c r="M6" s="22"/>
      <c r="N6" s="26">
        <f>SUM(D6:M6)</f>
        <v>0</v>
      </c>
      <c r="O6" s="27">
        <f>C4*N6</f>
        <v>0</v>
      </c>
      <c r="Q6" s="25"/>
    </row>
    <row r="7" spans="2:19" ht="18.75">
      <c r="B7" s="28"/>
      <c r="C7" s="28"/>
      <c r="D7" s="29"/>
      <c r="E7" s="29"/>
      <c r="F7" s="29"/>
      <c r="G7" s="29"/>
      <c r="H7" s="29"/>
      <c r="I7" s="30"/>
      <c r="J7" s="31"/>
      <c r="K7" s="31"/>
      <c r="L7" s="31"/>
      <c r="M7" s="32"/>
      <c r="N7" s="33"/>
      <c r="O7" s="34"/>
      <c r="Q7" s="25"/>
    </row>
    <row r="8" spans="2:19" ht="37.5">
      <c r="B8" s="35" t="s">
        <v>23</v>
      </c>
      <c r="C8" s="36">
        <v>0</v>
      </c>
      <c r="D8" s="28" t="s">
        <v>24</v>
      </c>
      <c r="E8" s="28"/>
      <c r="F8" s="28"/>
      <c r="G8" s="28"/>
      <c r="H8" s="29"/>
      <c r="I8" s="28"/>
      <c r="J8" s="28" t="s">
        <v>24</v>
      </c>
      <c r="K8" s="28"/>
      <c r="L8" s="28"/>
      <c r="M8" s="37"/>
      <c r="N8" s="38"/>
      <c r="O8" s="39" t="s">
        <v>24</v>
      </c>
      <c r="Q8" s="25"/>
    </row>
    <row r="9" spans="2:19" ht="26.1" customHeight="1">
      <c r="B9" s="326" t="s">
        <v>21</v>
      </c>
      <c r="C9" s="326"/>
      <c r="D9" s="22"/>
      <c r="E9" s="22"/>
      <c r="F9" s="22"/>
      <c r="G9" s="22"/>
      <c r="H9" s="22"/>
      <c r="I9" s="22"/>
      <c r="J9" s="22"/>
      <c r="K9" s="22"/>
      <c r="L9" s="22"/>
      <c r="M9" s="22"/>
      <c r="N9" s="23">
        <f>SUM(D9:M9)</f>
        <v>0</v>
      </c>
      <c r="O9" s="24">
        <f>C8*N9</f>
        <v>0</v>
      </c>
    </row>
    <row r="10" spans="2:19" ht="27" customHeight="1">
      <c r="B10" s="320" t="s">
        <v>22</v>
      </c>
      <c r="C10" s="320"/>
      <c r="D10" s="22"/>
      <c r="E10" s="22"/>
      <c r="F10" s="22"/>
      <c r="G10" s="22"/>
      <c r="H10" s="22"/>
      <c r="I10" s="22"/>
      <c r="J10" s="22"/>
      <c r="K10" s="22"/>
      <c r="L10" s="22"/>
      <c r="M10" s="22"/>
      <c r="N10" s="26">
        <f>SUM(D10:M10)</f>
        <v>0</v>
      </c>
      <c r="O10" s="27">
        <f>C8*N10</f>
        <v>0</v>
      </c>
    </row>
    <row r="11" spans="2:19" ht="18.75">
      <c r="B11" s="28"/>
      <c r="C11" s="28"/>
      <c r="D11" s="29"/>
      <c r="E11" s="29"/>
      <c r="F11" s="29"/>
      <c r="G11" s="29"/>
      <c r="H11" s="29"/>
      <c r="I11" s="30"/>
      <c r="J11" s="31"/>
      <c r="K11" s="31"/>
      <c r="L11" s="31"/>
      <c r="M11" s="32"/>
      <c r="N11" s="33"/>
      <c r="O11" s="34"/>
    </row>
    <row r="12" spans="2:19" ht="37.5">
      <c r="B12" s="35" t="s">
        <v>25</v>
      </c>
      <c r="C12" s="36">
        <v>0</v>
      </c>
      <c r="D12" s="28"/>
      <c r="E12" s="28"/>
      <c r="F12" s="28"/>
      <c r="G12" s="28"/>
      <c r="H12" s="28"/>
      <c r="I12" s="28"/>
      <c r="J12" s="28"/>
      <c r="K12" s="28"/>
      <c r="L12" s="28"/>
      <c r="M12" s="37"/>
      <c r="N12" s="38"/>
      <c r="O12" s="39"/>
    </row>
    <row r="13" spans="2:19" ht="27.95" customHeight="1">
      <c r="B13" s="326" t="s">
        <v>21</v>
      </c>
      <c r="C13" s="326"/>
      <c r="D13" s="22"/>
      <c r="E13" s="22"/>
      <c r="F13" s="22"/>
      <c r="G13" s="22"/>
      <c r="H13" s="22"/>
      <c r="I13" s="22"/>
      <c r="J13" s="22"/>
      <c r="K13" s="22"/>
      <c r="L13" s="22"/>
      <c r="M13" s="22"/>
      <c r="N13" s="23">
        <f>SUM(D13:M13)</f>
        <v>0</v>
      </c>
      <c r="O13" s="24">
        <f>C12*N13</f>
        <v>0</v>
      </c>
    </row>
    <row r="14" spans="2:19" ht="24" customHeight="1">
      <c r="B14" s="320" t="s">
        <v>22</v>
      </c>
      <c r="C14" s="320"/>
      <c r="D14" s="22"/>
      <c r="E14" s="22"/>
      <c r="F14" s="22"/>
      <c r="G14" s="22"/>
      <c r="H14" s="22"/>
      <c r="I14" s="22"/>
      <c r="J14" s="22"/>
      <c r="K14" s="22"/>
      <c r="L14" s="22"/>
      <c r="M14" s="22"/>
      <c r="N14" s="26">
        <f>SUM(D14:M14)</f>
        <v>0</v>
      </c>
      <c r="O14" s="27">
        <f>C12*N14</f>
        <v>0</v>
      </c>
    </row>
    <row r="15" spans="2:19" ht="18.75">
      <c r="B15" s="28"/>
      <c r="C15" s="28"/>
      <c r="D15" s="29"/>
      <c r="E15" s="29"/>
      <c r="F15" s="29"/>
      <c r="G15" s="29"/>
      <c r="H15" s="29"/>
      <c r="I15" s="30"/>
      <c r="J15" s="31"/>
      <c r="K15" s="31"/>
      <c r="L15" s="31"/>
      <c r="M15" s="32"/>
      <c r="N15" s="33"/>
      <c r="O15" s="34"/>
    </row>
    <row r="16" spans="2:19" ht="72.95" customHeight="1">
      <c r="B16" s="35" t="s">
        <v>26</v>
      </c>
      <c r="C16" s="36">
        <v>0</v>
      </c>
      <c r="D16" s="40"/>
      <c r="E16" s="40"/>
      <c r="F16" s="40"/>
      <c r="G16" s="41"/>
      <c r="H16" s="41"/>
      <c r="I16" s="41"/>
      <c r="J16" s="40"/>
      <c r="K16" s="40"/>
      <c r="L16" s="40"/>
      <c r="M16" s="42"/>
      <c r="N16" s="43"/>
      <c r="O16" s="39"/>
      <c r="R16" s="44"/>
      <c r="S16" s="45"/>
    </row>
    <row r="17" spans="1:19" ht="27" customHeight="1">
      <c r="B17" s="326" t="s">
        <v>21</v>
      </c>
      <c r="C17" s="326"/>
      <c r="D17" s="22"/>
      <c r="E17" s="22"/>
      <c r="F17" s="22"/>
      <c r="G17" s="22"/>
      <c r="H17" s="22"/>
      <c r="I17" s="22"/>
      <c r="J17" s="22"/>
      <c r="K17" s="22"/>
      <c r="L17" s="22"/>
      <c r="M17" s="22"/>
      <c r="N17" s="23">
        <f>SUM(D17:M17)</f>
        <v>0</v>
      </c>
      <c r="O17" s="24">
        <f>C16*N17</f>
        <v>0</v>
      </c>
      <c r="Q17" s="327"/>
      <c r="R17" s="327"/>
      <c r="S17" s="327"/>
    </row>
    <row r="18" spans="1:19" ht="29.1" customHeight="1" thickBot="1">
      <c r="B18" s="320" t="s">
        <v>22</v>
      </c>
      <c r="C18" s="320"/>
      <c r="D18" s="22"/>
      <c r="E18" s="22"/>
      <c r="F18" s="22"/>
      <c r="G18" s="22"/>
      <c r="H18" s="22"/>
      <c r="I18" s="22"/>
      <c r="J18" s="22"/>
      <c r="K18" s="22"/>
      <c r="L18" s="22"/>
      <c r="M18" s="22"/>
      <c r="N18" s="46">
        <f>SUM(D18:M18)</f>
        <v>0</v>
      </c>
      <c r="O18" s="47">
        <f>C16*N18</f>
        <v>0</v>
      </c>
      <c r="Q18" s="328"/>
      <c r="R18" s="328"/>
    </row>
    <row r="19" spans="1:19" s="54" customFormat="1">
      <c r="A19" s="48"/>
      <c r="B19" s="48"/>
      <c r="C19" s="49"/>
      <c r="D19" s="50"/>
      <c r="E19" s="50"/>
      <c r="F19" s="50"/>
      <c r="G19" s="48"/>
      <c r="H19" s="50"/>
      <c r="I19" s="51"/>
      <c r="J19" s="50"/>
      <c r="K19" s="50"/>
      <c r="L19" s="50"/>
      <c r="M19" s="50"/>
      <c r="N19" s="52"/>
      <c r="O19" s="53"/>
    </row>
    <row r="20" spans="1:19" ht="23.25">
      <c r="A20" s="55"/>
      <c r="B20" s="56"/>
      <c r="C20" s="56"/>
      <c r="D20" s="57"/>
      <c r="E20" s="57"/>
      <c r="F20" s="57"/>
      <c r="G20" s="57"/>
      <c r="H20" s="329" t="s">
        <v>27</v>
      </c>
      <c r="I20" s="330"/>
      <c r="J20" s="330"/>
      <c r="K20" s="330"/>
      <c r="L20" s="330"/>
      <c r="M20" s="330"/>
      <c r="N20" s="330"/>
      <c r="O20" s="58">
        <f>O5+O9+O13+O17</f>
        <v>0</v>
      </c>
    </row>
    <row r="21" spans="1:19" ht="23.25">
      <c r="A21" s="55"/>
      <c r="B21" s="56"/>
      <c r="C21" s="59"/>
      <c r="D21" s="59"/>
      <c r="E21" s="59"/>
      <c r="F21" s="57"/>
      <c r="G21" s="57"/>
      <c r="H21" s="331" t="s">
        <v>28</v>
      </c>
      <c r="I21" s="331"/>
      <c r="J21" s="331"/>
      <c r="K21" s="331"/>
      <c r="L21" s="331"/>
      <c r="M21" s="331"/>
      <c r="N21" s="331"/>
      <c r="O21" s="60">
        <f>O18+O14+O10+O6</f>
        <v>0</v>
      </c>
    </row>
    <row r="22" spans="1:19" ht="45.95" customHeight="1">
      <c r="A22" s="55"/>
      <c r="B22" s="56"/>
      <c r="C22" s="59"/>
      <c r="D22" s="59"/>
      <c r="E22" s="59"/>
      <c r="F22" s="57"/>
      <c r="G22" s="57"/>
      <c r="H22" s="332" t="s">
        <v>29</v>
      </c>
      <c r="I22" s="332"/>
      <c r="J22" s="332"/>
      <c r="K22" s="332"/>
      <c r="L22" s="332"/>
      <c r="M22" s="332"/>
      <c r="N22" s="332"/>
      <c r="O22" s="61">
        <f>O21/29.3</f>
        <v>0</v>
      </c>
    </row>
    <row r="23" spans="1:19" ht="29.1" customHeight="1">
      <c r="A23" s="55"/>
      <c r="B23" s="56"/>
      <c r="C23" s="59"/>
      <c r="D23" s="59"/>
      <c r="E23" s="59"/>
      <c r="F23" s="57"/>
      <c r="G23" s="57"/>
      <c r="H23" s="333" t="s">
        <v>30</v>
      </c>
      <c r="I23" s="334"/>
      <c r="J23" s="334"/>
      <c r="K23" s="334"/>
      <c r="L23" s="334"/>
      <c r="M23" s="334"/>
      <c r="N23" s="335"/>
      <c r="O23" s="62"/>
    </row>
    <row r="24" spans="1:19" ht="31.5">
      <c r="A24" s="55"/>
      <c r="B24" s="56"/>
      <c r="C24" s="59"/>
      <c r="D24" s="59"/>
      <c r="E24" s="59"/>
      <c r="F24" s="57"/>
      <c r="G24" s="57"/>
      <c r="I24" s="63"/>
      <c r="J24" s="63"/>
      <c r="K24" s="336" t="s">
        <v>31</v>
      </c>
      <c r="L24" s="336"/>
      <c r="M24" s="336"/>
      <c r="N24" s="336"/>
      <c r="O24" s="64" t="e">
        <f>O23/(O20+O22)</f>
        <v>#DIV/0!</v>
      </c>
    </row>
    <row r="25" spans="1:19" ht="18.75">
      <c r="A25" s="55"/>
      <c r="B25" s="56"/>
      <c r="C25" s="56"/>
      <c r="D25" s="57"/>
      <c r="E25" s="57"/>
      <c r="F25" s="57"/>
      <c r="G25" s="57"/>
      <c r="I25" s="55"/>
      <c r="J25" s="55"/>
      <c r="K25" s="55"/>
      <c r="L25" s="55"/>
      <c r="M25" s="55"/>
      <c r="N25" s="55"/>
    </row>
    <row r="26" spans="1:19" s="69" customFormat="1" ht="18.75">
      <c r="A26" s="65"/>
      <c r="B26" s="66"/>
      <c r="C26" s="66"/>
      <c r="D26" s="67"/>
      <c r="E26" s="67"/>
      <c r="F26" s="68"/>
      <c r="G26" s="67"/>
    </row>
    <row r="27" spans="1:19" s="69" customFormat="1" ht="18.75">
      <c r="A27" s="65"/>
      <c r="B27" s="66"/>
      <c r="C27" s="66"/>
      <c r="D27" s="67"/>
      <c r="E27" s="67"/>
      <c r="F27" s="68"/>
      <c r="G27" s="67"/>
    </row>
    <row r="28" spans="1:19" s="69" customFormat="1" ht="36.950000000000003" customHeight="1">
      <c r="A28" s="65"/>
      <c r="B28" s="66"/>
      <c r="C28" s="66"/>
      <c r="D28" s="67"/>
      <c r="E28" s="67"/>
      <c r="F28" s="67"/>
      <c r="G28" s="67"/>
    </row>
    <row r="29" spans="1:19" s="69" customFormat="1">
      <c r="A29" s="65"/>
      <c r="B29" s="65"/>
      <c r="C29" s="65"/>
      <c r="D29" s="65"/>
      <c r="E29" s="65"/>
      <c r="F29" s="65"/>
      <c r="G29" s="65"/>
    </row>
    <row r="30" spans="1:19" s="69" customFormat="1" ht="30" customHeight="1">
      <c r="A30" s="65"/>
      <c r="B30" s="65"/>
      <c r="C30" s="65"/>
      <c r="D30" s="65"/>
      <c r="E30" s="65"/>
      <c r="F30" s="65"/>
      <c r="G30" s="65"/>
    </row>
    <row r="31" spans="1:19" s="69" customFormat="1" ht="36" customHeight="1">
      <c r="A31" s="65"/>
      <c r="B31" s="65"/>
      <c r="C31" s="65"/>
      <c r="D31" s="65"/>
      <c r="E31" s="65"/>
      <c r="F31" s="65"/>
      <c r="G31" s="65"/>
    </row>
    <row r="32" spans="1:19" s="69" customFormat="1">
      <c r="A32" s="65"/>
      <c r="B32" s="65"/>
      <c r="C32" s="65"/>
      <c r="D32" s="65"/>
      <c r="E32" s="65"/>
      <c r="F32" s="65"/>
      <c r="G32" s="65"/>
    </row>
    <row r="33" spans="1:7" s="69" customFormat="1">
      <c r="A33" s="65"/>
      <c r="B33" s="65"/>
      <c r="C33" s="65"/>
      <c r="D33" s="65"/>
      <c r="E33" s="65"/>
      <c r="F33" s="65"/>
      <c r="G33" s="65"/>
    </row>
    <row r="34" spans="1:7" s="69" customFormat="1">
      <c r="A34" s="65"/>
      <c r="B34" s="65"/>
      <c r="C34" s="65"/>
      <c r="D34" s="65"/>
      <c r="E34" s="65"/>
      <c r="F34" s="65"/>
      <c r="G34" s="65"/>
    </row>
    <row r="35" spans="1:7" s="69" customFormat="1">
      <c r="A35" s="65"/>
      <c r="B35" s="65"/>
      <c r="C35" s="65"/>
      <c r="D35" s="65"/>
      <c r="E35" s="65"/>
      <c r="F35" s="65"/>
      <c r="G35" s="65"/>
    </row>
    <row r="36" spans="1:7" s="69" customFormat="1">
      <c r="A36" s="65"/>
      <c r="B36" s="65"/>
      <c r="C36" s="65"/>
      <c r="D36" s="65"/>
      <c r="E36" s="65"/>
      <c r="F36" s="65"/>
      <c r="G36" s="65"/>
    </row>
    <row r="37" spans="1:7" s="69" customFormat="1"/>
    <row r="38" spans="1:7" s="69" customFormat="1"/>
    <row r="39" spans="1:7" s="69" customFormat="1"/>
    <row r="40" spans="1:7" s="69" customFormat="1"/>
    <row r="41" spans="1:7" s="69" customFormat="1"/>
    <row r="42" spans="1:7" s="69" customFormat="1"/>
    <row r="43" spans="1:7" s="69" customFormat="1"/>
    <row r="44" spans="1:7" s="69" customFormat="1"/>
    <row r="45" spans="1:7" s="69" customFormat="1"/>
    <row r="46" spans="1:7" s="69" customFormat="1"/>
    <row r="47" spans="1:7" s="69" customFormat="1"/>
    <row r="48" spans="1:7" s="69" customFormat="1"/>
    <row r="49" s="69" customFormat="1"/>
    <row r="50" s="69" customFormat="1"/>
    <row r="51" s="69" customFormat="1"/>
    <row r="52" s="69" customFormat="1"/>
    <row r="53" s="69" customFormat="1"/>
    <row r="54" s="69" customFormat="1"/>
    <row r="55" s="69" customFormat="1"/>
    <row r="56" s="69" customFormat="1"/>
    <row r="57" s="69" customFormat="1"/>
    <row r="58" s="69" customFormat="1"/>
    <row r="59" s="69" customFormat="1"/>
    <row r="60" s="69" customFormat="1"/>
    <row r="61" s="69" customFormat="1"/>
    <row r="62" s="69" customFormat="1"/>
    <row r="63" s="69" customFormat="1"/>
    <row r="64" s="69" customFormat="1"/>
    <row r="65" s="69" customFormat="1"/>
    <row r="66" s="69" customFormat="1"/>
    <row r="67" s="69" customFormat="1"/>
    <row r="68" s="69" customFormat="1"/>
    <row r="69" s="69" customFormat="1"/>
    <row r="70" s="69" customFormat="1"/>
    <row r="71" s="69" customFormat="1"/>
    <row r="72" s="69" customFormat="1"/>
    <row r="73" s="69" customFormat="1"/>
    <row r="74" s="69" customFormat="1"/>
    <row r="75" s="69" customFormat="1"/>
    <row r="76" s="69" customFormat="1"/>
    <row r="77" s="69" customFormat="1"/>
    <row r="78" s="69" customFormat="1"/>
    <row r="79" s="69" customFormat="1"/>
    <row r="80" s="69" customFormat="1"/>
    <row r="81" s="69" customFormat="1"/>
    <row r="82" s="69" customFormat="1"/>
    <row r="83" s="69" customFormat="1"/>
    <row r="84" s="69" customFormat="1"/>
    <row r="85" s="69" customFormat="1"/>
    <row r="86" s="69" customFormat="1"/>
    <row r="87" s="69" customFormat="1"/>
    <row r="88" s="69" customFormat="1"/>
    <row r="89" s="69" customFormat="1"/>
    <row r="90" s="69" customFormat="1"/>
    <row r="91" s="69" customFormat="1"/>
    <row r="92" s="69" customFormat="1"/>
    <row r="93" s="69" customFormat="1"/>
    <row r="94" s="69" customFormat="1"/>
    <row r="95" s="69" customFormat="1"/>
    <row r="96" s="69" customFormat="1"/>
    <row r="97" s="69" customFormat="1"/>
    <row r="98" s="69" customFormat="1"/>
    <row r="99" s="69" customFormat="1"/>
    <row r="100" s="69" customFormat="1"/>
    <row r="101" s="69" customFormat="1"/>
    <row r="102" s="69" customFormat="1"/>
    <row r="103" s="69" customFormat="1"/>
    <row r="104" s="69" customFormat="1"/>
    <row r="105" s="69" customFormat="1"/>
    <row r="106" s="69" customFormat="1"/>
    <row r="107" s="69" customFormat="1"/>
    <row r="108" s="69" customFormat="1"/>
    <row r="109" s="69" customFormat="1"/>
    <row r="110" s="69" customFormat="1"/>
    <row r="111" s="69" customFormat="1"/>
    <row r="112" s="69" customFormat="1"/>
    <row r="113" s="69" customFormat="1"/>
    <row r="114" s="69" customFormat="1"/>
    <row r="115" s="69" customFormat="1"/>
    <row r="116" s="69" customFormat="1"/>
    <row r="117" s="69" customFormat="1"/>
    <row r="118" s="69" customFormat="1"/>
    <row r="119" s="69" customFormat="1"/>
    <row r="120" s="69" customFormat="1"/>
    <row r="121" s="69" customFormat="1"/>
    <row r="122" s="69" customFormat="1"/>
  </sheetData>
  <sheetProtection password="CE0A" sheet="1" objects="1" scenarios="1"/>
  <mergeCells count="17">
    <mergeCell ref="H20:N20"/>
    <mergeCell ref="H21:N21"/>
    <mergeCell ref="H22:N22"/>
    <mergeCell ref="H23:N23"/>
    <mergeCell ref="K24:N24"/>
    <mergeCell ref="B13:C13"/>
    <mergeCell ref="B14:C14"/>
    <mergeCell ref="B17:C17"/>
    <mergeCell ref="Q17:S17"/>
    <mergeCell ref="B18:C18"/>
    <mergeCell ref="Q18:R18"/>
    <mergeCell ref="B10:C10"/>
    <mergeCell ref="B2:O2"/>
    <mergeCell ref="B3:C3"/>
    <mergeCell ref="B5:C5"/>
    <mergeCell ref="B6:C6"/>
    <mergeCell ref="B9:C9"/>
  </mergeCells>
  <printOptions horizontalCentered="1"/>
  <pageMargins left="0.5" right="0.5" top="0.5" bottom="0.5" header="0.3" footer="0.3"/>
  <pageSetup scale="48" orientation="landscape" horizontalDpi="4294967292" verticalDpi="4294967292" r:id="rId1"/>
  <headerFooter>
    <oddHeader>&amp;C&amp;12ZNE Calculation</oddHeader>
    <oddFooter>&amp;C&amp;10CALIFORNIA TAX CREDIT ALLOCATION COMMITTEE</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52"/>
  <sheetViews>
    <sheetView zoomScaleNormal="100" workbookViewId="0">
      <selection activeCell="B2" sqref="B2"/>
    </sheetView>
  </sheetViews>
  <sheetFormatPr defaultRowHeight="15"/>
  <cols>
    <col min="1" max="1" width="21.7109375" customWidth="1"/>
    <col min="2" max="5" width="25.7109375" customWidth="1"/>
    <col min="6" max="6" width="22.7109375" customWidth="1"/>
    <col min="7" max="7" width="18.7109375" customWidth="1"/>
    <col min="8" max="8" width="2.7109375" customWidth="1"/>
  </cols>
  <sheetData>
    <row r="1" spans="1:7" ht="16.5" thickBot="1">
      <c r="A1" s="338" t="s">
        <v>101</v>
      </c>
      <c r="B1" s="339"/>
      <c r="C1" s="339"/>
      <c r="D1" s="339"/>
      <c r="E1" s="339"/>
      <c r="F1" s="339"/>
      <c r="G1" s="340"/>
    </row>
    <row r="2" spans="1:7">
      <c r="A2" s="107" t="s">
        <v>57</v>
      </c>
      <c r="B2" s="226"/>
      <c r="C2" s="227"/>
      <c r="D2" s="122"/>
      <c r="E2" s="109" t="s">
        <v>72</v>
      </c>
      <c r="F2" s="226"/>
      <c r="G2" s="227"/>
    </row>
    <row r="3" spans="1:7">
      <c r="A3" s="107" t="s">
        <v>71</v>
      </c>
      <c r="B3" s="228"/>
      <c r="C3" s="229"/>
      <c r="D3" s="122"/>
      <c r="E3" s="109" t="s">
        <v>73</v>
      </c>
      <c r="F3" s="228"/>
      <c r="G3" s="229"/>
    </row>
    <row r="4" spans="1:7" ht="30">
      <c r="A4" s="116" t="s">
        <v>275</v>
      </c>
      <c r="B4" s="230"/>
      <c r="C4" s="229"/>
      <c r="D4" s="122"/>
      <c r="E4" s="3" t="s">
        <v>156</v>
      </c>
      <c r="F4" s="230"/>
      <c r="G4" s="231"/>
    </row>
    <row r="5" spans="1:7">
      <c r="A5" s="107" t="s">
        <v>75</v>
      </c>
      <c r="B5" s="228"/>
      <c r="C5" s="229"/>
      <c r="D5" s="122"/>
      <c r="E5" s="109" t="s">
        <v>68</v>
      </c>
      <c r="F5" s="228"/>
      <c r="G5" s="229"/>
    </row>
    <row r="6" spans="1:7">
      <c r="D6" s="4"/>
    </row>
    <row r="7" spans="1:7">
      <c r="D7" s="4"/>
    </row>
    <row r="8" spans="1:7">
      <c r="A8" s="107" t="s">
        <v>55</v>
      </c>
      <c r="B8" s="228"/>
      <c r="C8" s="229"/>
      <c r="D8" s="122"/>
      <c r="E8" s="109" t="s">
        <v>32</v>
      </c>
      <c r="F8" s="228"/>
      <c r="G8" s="229"/>
    </row>
    <row r="9" spans="1:7" ht="60">
      <c r="A9" s="107" t="s">
        <v>75</v>
      </c>
      <c r="B9" s="228"/>
      <c r="C9" s="229"/>
      <c r="D9" s="122"/>
      <c r="E9" s="3" t="s">
        <v>157</v>
      </c>
      <c r="F9" s="230"/>
      <c r="G9" s="231"/>
    </row>
    <row r="12" spans="1:7">
      <c r="A12" s="105" t="s">
        <v>74</v>
      </c>
      <c r="B12" s="232" t="s">
        <v>109</v>
      </c>
    </row>
    <row r="13" spans="1:7">
      <c r="A13" s="105"/>
      <c r="B13" s="108"/>
    </row>
    <row r="14" spans="1:7">
      <c r="A14" s="105" t="s">
        <v>76</v>
      </c>
      <c r="E14" s="107" t="s">
        <v>78</v>
      </c>
    </row>
    <row r="15" spans="1:7">
      <c r="A15" s="107" t="s">
        <v>39</v>
      </c>
      <c r="E15" s="107" t="s">
        <v>39</v>
      </c>
    </row>
    <row r="16" spans="1:7" ht="30" customHeight="1">
      <c r="A16" s="106" t="str">
        <f>IF(OR(B12="New Construction low rise",B12="New Construction high rise"),"Percent better than 2016 Title 24:","N/A")</f>
        <v>N/A</v>
      </c>
      <c r="B16" s="233"/>
      <c r="E16" s="106" t="str">
        <f>IF(OR(B12="Rehabilitation low rise",B12="Rehabilitation high rise"),"Percent improvement over existing conditions:", "N/A")</f>
        <v>N/A</v>
      </c>
      <c r="F16" s="112" t="e">
        <f>(F18-F19)/F18</f>
        <v>#DIV/0!</v>
      </c>
    </row>
    <row r="17" spans="1:7">
      <c r="A17" s="105"/>
    </row>
    <row r="18" spans="1:7">
      <c r="E18" s="109" t="s">
        <v>97</v>
      </c>
      <c r="F18" s="234"/>
      <c r="G18" s="108"/>
    </row>
    <row r="19" spans="1:7">
      <c r="A19" s="105" t="s">
        <v>79</v>
      </c>
      <c r="E19" s="109" t="s">
        <v>98</v>
      </c>
      <c r="F19" s="234"/>
      <c r="G19" s="110"/>
    </row>
    <row r="20" spans="1:7">
      <c r="A20" s="105" t="s">
        <v>77</v>
      </c>
      <c r="E20" s="108"/>
      <c r="F20" s="108"/>
      <c r="G20" s="108"/>
    </row>
    <row r="21" spans="1:7" ht="30">
      <c r="A21" s="106" t="s">
        <v>80</v>
      </c>
      <c r="B21" s="112" t="e">
        <f>'ZNE Calculation'!O24</f>
        <v>#DIV/0!</v>
      </c>
    </row>
    <row r="24" spans="1:7">
      <c r="A24" s="105" t="s">
        <v>274</v>
      </c>
    </row>
    <row r="25" spans="1:7">
      <c r="A25" s="117" t="s">
        <v>100</v>
      </c>
    </row>
    <row r="28" spans="1:7">
      <c r="A28" s="105" t="s">
        <v>103</v>
      </c>
    </row>
    <row r="29" spans="1:7">
      <c r="A29" s="235"/>
      <c r="B29" s="236"/>
      <c r="C29" s="236"/>
      <c r="D29" s="236"/>
      <c r="E29" s="236"/>
      <c r="F29" s="236"/>
      <c r="G29" s="237"/>
    </row>
    <row r="30" spans="1:7">
      <c r="A30" s="238"/>
      <c r="B30" s="239"/>
      <c r="C30" s="239"/>
      <c r="D30" s="239"/>
      <c r="E30" s="239"/>
      <c r="F30" s="239"/>
      <c r="G30" s="240"/>
    </row>
    <row r="31" spans="1:7">
      <c r="A31" s="241"/>
      <c r="B31" s="242"/>
      <c r="C31" s="242"/>
      <c r="D31" s="242"/>
      <c r="E31" s="242"/>
      <c r="F31" s="242"/>
      <c r="G31" s="243"/>
    </row>
    <row r="32" spans="1:7">
      <c r="A32" s="241"/>
      <c r="B32" s="242"/>
      <c r="C32" s="242"/>
      <c r="D32" s="242"/>
      <c r="E32" s="242"/>
      <c r="F32" s="242"/>
      <c r="G32" s="243"/>
    </row>
    <row r="33" spans="1:7">
      <c r="A33" s="226"/>
      <c r="B33" s="244"/>
      <c r="C33" s="244"/>
      <c r="D33" s="244"/>
      <c r="E33" s="244"/>
      <c r="F33" s="244"/>
      <c r="G33" s="227"/>
    </row>
    <row r="34" spans="1:7">
      <c r="A34" s="105"/>
    </row>
    <row r="35" spans="1:7" s="121" customFormat="1" ht="50.1" customHeight="1">
      <c r="A35" s="337" t="s">
        <v>200</v>
      </c>
      <c r="B35" s="337"/>
      <c r="C35" s="337"/>
      <c r="D35" s="337"/>
      <c r="E35" s="337"/>
      <c r="F35" s="337"/>
      <c r="G35" s="337"/>
    </row>
    <row r="36" spans="1:7" ht="15.75">
      <c r="A36" s="314" t="s">
        <v>102</v>
      </c>
      <c r="B36" s="315"/>
      <c r="C36" s="315"/>
      <c r="D36" s="315"/>
      <c r="E36" s="315"/>
      <c r="F36" s="315"/>
      <c r="G36" s="316"/>
    </row>
    <row r="37" spans="1:7" ht="15.75">
      <c r="A37" s="111"/>
      <c r="B37" s="341" t="s">
        <v>104</v>
      </c>
      <c r="C37" s="341"/>
      <c r="D37" s="123" t="s">
        <v>105</v>
      </c>
      <c r="E37" s="123" t="s">
        <v>106</v>
      </c>
      <c r="F37" s="123" t="s">
        <v>108</v>
      </c>
      <c r="G37" s="123" t="s">
        <v>107</v>
      </c>
    </row>
    <row r="38" spans="1:7" ht="45" customHeight="1">
      <c r="A38" s="118" t="s">
        <v>81</v>
      </c>
      <c r="B38" s="317">
        <f>Application!B26</f>
        <v>0</v>
      </c>
      <c r="C38" s="319"/>
      <c r="D38" s="245"/>
      <c r="E38" s="245"/>
      <c r="F38" s="246" t="s">
        <v>109</v>
      </c>
      <c r="G38" s="247"/>
    </row>
    <row r="39" spans="1:7" ht="45" customHeight="1">
      <c r="A39" s="118" t="s">
        <v>82</v>
      </c>
      <c r="B39" s="317">
        <f>Application!B27</f>
        <v>0</v>
      </c>
      <c r="C39" s="319"/>
      <c r="D39" s="245"/>
      <c r="E39" s="245"/>
      <c r="F39" s="246" t="s">
        <v>109</v>
      </c>
      <c r="G39" s="247"/>
    </row>
    <row r="40" spans="1:7" ht="45" customHeight="1">
      <c r="A40" s="118" t="s">
        <v>83</v>
      </c>
      <c r="B40" s="317">
        <f>Application!B28</f>
        <v>0</v>
      </c>
      <c r="C40" s="319"/>
      <c r="D40" s="245"/>
      <c r="E40" s="245"/>
      <c r="F40" s="246" t="s">
        <v>109</v>
      </c>
      <c r="G40" s="247"/>
    </row>
    <row r="41" spans="1:7" ht="45" customHeight="1">
      <c r="A41" s="118" t="s">
        <v>84</v>
      </c>
      <c r="B41" s="317">
        <f>Application!B29</f>
        <v>0</v>
      </c>
      <c r="C41" s="319"/>
      <c r="D41" s="245"/>
      <c r="E41" s="245"/>
      <c r="F41" s="246" t="s">
        <v>109</v>
      </c>
      <c r="G41" s="247"/>
    </row>
    <row r="42" spans="1:7" ht="45" customHeight="1">
      <c r="A42" s="118" t="s">
        <v>85</v>
      </c>
      <c r="B42" s="317">
        <f>Application!B30</f>
        <v>0</v>
      </c>
      <c r="C42" s="319"/>
      <c r="D42" s="245"/>
      <c r="E42" s="245"/>
      <c r="F42" s="246" t="s">
        <v>109</v>
      </c>
      <c r="G42" s="247"/>
    </row>
    <row r="43" spans="1:7" ht="45" customHeight="1">
      <c r="A43" s="118" t="s">
        <v>86</v>
      </c>
      <c r="B43" s="317">
        <f>Application!B31</f>
        <v>0</v>
      </c>
      <c r="C43" s="319"/>
      <c r="D43" s="245"/>
      <c r="E43" s="245"/>
      <c r="F43" s="246" t="s">
        <v>109</v>
      </c>
      <c r="G43" s="247"/>
    </row>
    <row r="44" spans="1:7" ht="45" customHeight="1">
      <c r="A44" s="119" t="s">
        <v>87</v>
      </c>
      <c r="B44" s="317">
        <f>Application!B32</f>
        <v>0</v>
      </c>
      <c r="C44" s="319"/>
      <c r="D44" s="245"/>
      <c r="E44" s="245"/>
      <c r="F44" s="246" t="s">
        <v>109</v>
      </c>
      <c r="G44" s="247"/>
    </row>
    <row r="45" spans="1:7" ht="45" customHeight="1">
      <c r="A45" s="119" t="s">
        <v>88</v>
      </c>
      <c r="B45" s="317">
        <f>Application!B33</f>
        <v>0</v>
      </c>
      <c r="C45" s="319"/>
      <c r="D45" s="245"/>
      <c r="E45" s="245"/>
      <c r="F45" s="246" t="s">
        <v>109</v>
      </c>
      <c r="G45" s="247"/>
    </row>
    <row r="46" spans="1:7" ht="45" customHeight="1">
      <c r="A46" s="119" t="s">
        <v>89</v>
      </c>
      <c r="B46" s="317">
        <f>Application!B34</f>
        <v>0</v>
      </c>
      <c r="C46" s="319"/>
      <c r="D46" s="245"/>
      <c r="E46" s="245"/>
      <c r="F46" s="246" t="s">
        <v>109</v>
      </c>
      <c r="G46" s="247"/>
    </row>
    <row r="47" spans="1:7" ht="45" customHeight="1">
      <c r="A47" s="119" t="s">
        <v>90</v>
      </c>
      <c r="B47" s="317">
        <f>Application!B35</f>
        <v>0</v>
      </c>
      <c r="C47" s="319"/>
      <c r="D47" s="245"/>
      <c r="E47" s="245"/>
      <c r="F47" s="246" t="s">
        <v>109</v>
      </c>
      <c r="G47" s="247"/>
    </row>
    <row r="48" spans="1:7" ht="45" customHeight="1">
      <c r="A48" s="119" t="s">
        <v>91</v>
      </c>
      <c r="B48" s="317">
        <f>Application!B36</f>
        <v>0</v>
      </c>
      <c r="C48" s="319"/>
      <c r="D48" s="245"/>
      <c r="E48" s="245"/>
      <c r="F48" s="246" t="s">
        <v>109</v>
      </c>
      <c r="G48" s="247"/>
    </row>
    <row r="49" spans="1:7" ht="45" customHeight="1">
      <c r="A49" s="119" t="s">
        <v>92</v>
      </c>
      <c r="B49" s="317">
        <f>Application!B37</f>
        <v>0</v>
      </c>
      <c r="C49" s="319"/>
      <c r="D49" s="245"/>
      <c r="E49" s="245"/>
      <c r="F49" s="246" t="s">
        <v>109</v>
      </c>
      <c r="G49" s="247"/>
    </row>
    <row r="50" spans="1:7" ht="45" customHeight="1">
      <c r="A50" s="119" t="s">
        <v>93</v>
      </c>
      <c r="B50" s="317">
        <f>Application!B38</f>
        <v>0</v>
      </c>
      <c r="C50" s="319"/>
      <c r="D50" s="245"/>
      <c r="E50" s="245"/>
      <c r="F50" s="246" t="s">
        <v>109</v>
      </c>
      <c r="G50" s="247"/>
    </row>
    <row r="51" spans="1:7" ht="45" customHeight="1">
      <c r="A51" s="119" t="s">
        <v>94</v>
      </c>
      <c r="B51" s="317">
        <f>Application!B39</f>
        <v>0</v>
      </c>
      <c r="C51" s="319"/>
      <c r="D51" s="245"/>
      <c r="E51" s="245"/>
      <c r="F51" s="246" t="s">
        <v>109</v>
      </c>
      <c r="G51" s="247"/>
    </row>
    <row r="52" spans="1:7" ht="45" customHeight="1">
      <c r="A52" s="119" t="s">
        <v>95</v>
      </c>
      <c r="B52" s="317">
        <f>Application!B40</f>
        <v>0</v>
      </c>
      <c r="C52" s="319"/>
      <c r="D52" s="245"/>
      <c r="E52" s="245"/>
      <c r="F52" s="246" t="s">
        <v>109</v>
      </c>
      <c r="G52" s="247"/>
    </row>
  </sheetData>
  <sheetProtection algorithmName="SHA-512" hashValue="SqtPEFvVnnI73IfeyaeW2+5vSlTWmLf+N+uSFvD0r3X+52dOAu2KrYfABgEJorvyAN5Jam1Mbx4R41QzkqTVVA==" saltValue="mRkrbpx2vlNfumXKud4RCA==" spinCount="100000" sheet="1" objects="1" scenarios="1"/>
  <mergeCells count="19">
    <mergeCell ref="B52:C52"/>
    <mergeCell ref="B37:C37"/>
    <mergeCell ref="B38:C38"/>
    <mergeCell ref="B39:C39"/>
    <mergeCell ref="B40:C40"/>
    <mergeCell ref="B41:C41"/>
    <mergeCell ref="B42:C42"/>
    <mergeCell ref="B43:C43"/>
    <mergeCell ref="B44:C44"/>
    <mergeCell ref="B45:C45"/>
    <mergeCell ref="B46:C46"/>
    <mergeCell ref="B47:C47"/>
    <mergeCell ref="B48:C48"/>
    <mergeCell ref="B49:C49"/>
    <mergeCell ref="A35:G35"/>
    <mergeCell ref="B50:C50"/>
    <mergeCell ref="B51:C51"/>
    <mergeCell ref="A1:G1"/>
    <mergeCell ref="A36:G36"/>
  </mergeCells>
  <dataValidations count="2">
    <dataValidation type="list" allowBlank="1" showInputMessage="1" showErrorMessage="1" sqref="B12:B13">
      <formula1>"(select),New Construction low rise, New Construction high rise, Rehabilitation low rise, Rehabilitation high rise"</formula1>
    </dataValidation>
    <dataValidation type="list" allowBlank="1" showInputMessage="1" showErrorMessage="1" sqref="F38:F52">
      <formula1>"(select),Yes,No"</formula1>
    </dataValidation>
  </dataValidations>
  <printOptions horizontalCentered="1"/>
  <pageMargins left="0.7" right="0.7" top="0.75" bottom="0.75" header="0.3" footer="0.3"/>
  <pageSetup scale="73" fitToHeight="2" orientation="landscape" verticalDpi="0" r:id="rId1"/>
  <headerFooter>
    <oddHeader>&amp;C&amp;12Placed in Service</oddHeader>
    <oddFooter>&amp;C&amp;10CALIFORNIA TAX CREDIT ALLOCATION COMMITTEE</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C312"/>
  <sheetViews>
    <sheetView zoomScale="90" zoomScaleNormal="90" workbookViewId="0">
      <selection activeCell="B2" sqref="B2:C2"/>
    </sheetView>
  </sheetViews>
  <sheetFormatPr defaultColWidth="9.140625" defaultRowHeight="15"/>
  <cols>
    <col min="1" max="1" width="18.7109375" style="75" customWidth="1"/>
    <col min="2" max="2" width="60.7109375" style="75" customWidth="1"/>
    <col min="3" max="3" width="50.7109375" style="77" customWidth="1"/>
    <col min="4" max="4" width="25.7109375" style="82" customWidth="1"/>
    <col min="5" max="5" width="39.85546875" style="75" customWidth="1"/>
    <col min="6" max="6" width="2.85546875" style="73" customWidth="1"/>
    <col min="7" max="81" width="9.140625" style="73"/>
    <col min="82" max="16384" width="9.140625" style="75"/>
  </cols>
  <sheetData>
    <row r="1" spans="1:81" ht="15" customHeight="1" thickBot="1">
      <c r="A1" s="350" t="s">
        <v>34</v>
      </c>
      <c r="B1" s="351"/>
      <c r="C1" s="351"/>
      <c r="D1" s="351"/>
      <c r="E1" s="352"/>
    </row>
    <row r="2" spans="1:81" ht="15.75" thickBot="1">
      <c r="A2" s="76" t="s">
        <v>57</v>
      </c>
      <c r="B2" s="348"/>
      <c r="C2" s="349"/>
      <c r="D2" s="214" t="s">
        <v>58</v>
      </c>
      <c r="E2" s="113"/>
      <c r="G2" s="70"/>
      <c r="H2" s="70"/>
      <c r="I2" s="70"/>
    </row>
    <row r="3" spans="1:81" ht="15.75" thickBot="1">
      <c r="A3" s="71" t="s">
        <v>55</v>
      </c>
      <c r="B3" s="348"/>
      <c r="C3" s="349"/>
      <c r="D3" s="214" t="s">
        <v>32</v>
      </c>
      <c r="E3" s="113"/>
      <c r="G3" s="70"/>
      <c r="H3" s="70"/>
      <c r="I3" s="70"/>
    </row>
    <row r="4" spans="1:81" ht="105.75" thickBot="1">
      <c r="A4" s="79" t="s">
        <v>247</v>
      </c>
      <c r="B4" s="348"/>
      <c r="C4" s="349"/>
      <c r="D4" s="215" t="s">
        <v>248</v>
      </c>
      <c r="E4" s="113"/>
      <c r="G4" s="70"/>
      <c r="H4" s="70"/>
      <c r="I4" s="70"/>
    </row>
    <row r="5" spans="1:81" ht="30.75" thickBot="1">
      <c r="A5" s="80" t="s">
        <v>33</v>
      </c>
      <c r="B5" s="353"/>
      <c r="C5" s="354"/>
      <c r="D5" s="214" t="s">
        <v>68</v>
      </c>
      <c r="E5" s="213"/>
      <c r="G5" s="70"/>
      <c r="H5" s="70"/>
      <c r="I5" s="70"/>
    </row>
    <row r="6" spans="1:81" ht="6" customHeight="1" thickBot="1">
      <c r="A6" s="95"/>
      <c r="B6" s="96"/>
      <c r="C6" s="97"/>
      <c r="D6" s="98"/>
      <c r="E6" s="99"/>
      <c r="G6" s="70"/>
      <c r="H6" s="70"/>
      <c r="I6" s="70"/>
    </row>
    <row r="7" spans="1:81" s="170" customFormat="1" ht="80.099999999999994" customHeight="1">
      <c r="A7" s="345" t="s">
        <v>246</v>
      </c>
      <c r="B7" s="346"/>
      <c r="C7" s="346"/>
      <c r="D7" s="346"/>
      <c r="E7" s="347"/>
      <c r="F7" s="171"/>
      <c r="G7" s="138"/>
      <c r="H7" s="138"/>
      <c r="I7" s="138"/>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171"/>
      <c r="BG7" s="171"/>
      <c r="BH7" s="171"/>
      <c r="BI7" s="171"/>
      <c r="BJ7" s="171"/>
      <c r="BK7" s="171"/>
      <c r="BL7" s="171"/>
      <c r="BM7" s="171"/>
      <c r="BN7" s="171"/>
      <c r="BO7" s="171"/>
      <c r="BP7" s="171"/>
      <c r="BQ7" s="171"/>
      <c r="BR7" s="171"/>
      <c r="BS7" s="171"/>
      <c r="BT7" s="171"/>
      <c r="BU7" s="171"/>
      <c r="BV7" s="171"/>
      <c r="BW7" s="171"/>
      <c r="BX7" s="171"/>
      <c r="BY7" s="171"/>
      <c r="BZ7" s="171"/>
      <c r="CA7" s="171"/>
      <c r="CB7" s="171"/>
      <c r="CC7" s="171"/>
    </row>
    <row r="8" spans="1:81" ht="35.1" customHeight="1">
      <c r="A8" s="342" t="s">
        <v>273</v>
      </c>
      <c r="B8" s="343"/>
      <c r="C8" s="343"/>
      <c r="D8" s="343"/>
      <c r="E8" s="344"/>
      <c r="G8" s="183"/>
      <c r="H8" s="183"/>
      <c r="I8" s="183"/>
    </row>
    <row r="9" spans="1:81" ht="15.75" thickBot="1">
      <c r="A9" s="176" t="s">
        <v>56</v>
      </c>
      <c r="B9" s="175" t="s">
        <v>35</v>
      </c>
      <c r="C9" s="174" t="s">
        <v>36</v>
      </c>
      <c r="D9" s="174" t="s">
        <v>37</v>
      </c>
      <c r="E9" s="173" t="s">
        <v>38</v>
      </c>
      <c r="CC9" s="75"/>
    </row>
    <row r="10" spans="1:81" ht="6" customHeight="1" thickBot="1">
      <c r="A10" s="100"/>
      <c r="B10" s="96"/>
      <c r="C10" s="97"/>
      <c r="D10" s="98"/>
      <c r="E10" s="99"/>
      <c r="F10" s="70"/>
      <c r="G10" s="70"/>
      <c r="H10" s="70"/>
      <c r="CC10" s="75"/>
    </row>
    <row r="11" spans="1:81" ht="305.10000000000002" customHeight="1">
      <c r="A11" s="78" t="s">
        <v>59</v>
      </c>
      <c r="B11" s="72" t="s">
        <v>279</v>
      </c>
      <c r="C11" s="72" t="s">
        <v>220</v>
      </c>
      <c r="D11" s="114" t="s">
        <v>40</v>
      </c>
      <c r="E11" s="216"/>
      <c r="CB11" s="75"/>
      <c r="CC11" s="75"/>
    </row>
    <row r="12" spans="1:81" ht="140.1" customHeight="1">
      <c r="A12" s="78" t="s">
        <v>41</v>
      </c>
      <c r="B12" s="72" t="s">
        <v>60</v>
      </c>
      <c r="C12" s="72" t="s">
        <v>42</v>
      </c>
      <c r="D12" s="114" t="s">
        <v>40</v>
      </c>
      <c r="E12" s="216"/>
      <c r="CB12" s="75"/>
      <c r="CC12" s="75"/>
    </row>
    <row r="13" spans="1:81" s="77" customFormat="1" ht="50.1" customHeight="1">
      <c r="A13" s="78" t="s">
        <v>43</v>
      </c>
      <c r="B13" s="72" t="s">
        <v>61</v>
      </c>
      <c r="C13" s="72" t="s">
        <v>44</v>
      </c>
      <c r="D13" s="114" t="s">
        <v>40</v>
      </c>
      <c r="E13" s="217"/>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row>
    <row r="14" spans="1:81" s="77" customFormat="1" ht="65.099999999999994" customHeight="1">
      <c r="A14" s="78" t="s">
        <v>45</v>
      </c>
      <c r="B14" s="72" t="s">
        <v>158</v>
      </c>
      <c r="C14" s="72" t="s">
        <v>62</v>
      </c>
      <c r="D14" s="114" t="s">
        <v>40</v>
      </c>
      <c r="E14" s="217"/>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row>
    <row r="15" spans="1:81" s="77" customFormat="1" ht="80.099999999999994" customHeight="1">
      <c r="A15" s="78" t="s">
        <v>46</v>
      </c>
      <c r="B15" s="72" t="s">
        <v>64</v>
      </c>
      <c r="C15" s="72" t="s">
        <v>221</v>
      </c>
      <c r="D15" s="114" t="s">
        <v>40</v>
      </c>
      <c r="E15" s="217"/>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row>
    <row r="16" spans="1:81" ht="65.099999999999994" customHeight="1">
      <c r="A16" s="78" t="s">
        <v>47</v>
      </c>
      <c r="B16" s="72" t="s">
        <v>48</v>
      </c>
      <c r="C16" s="72" t="s">
        <v>63</v>
      </c>
      <c r="D16" s="114" t="s">
        <v>40</v>
      </c>
      <c r="E16" s="216"/>
      <c r="CB16" s="75"/>
      <c r="CC16" s="75"/>
    </row>
    <row r="17" spans="1:81" s="77" customFormat="1" ht="65.099999999999994" customHeight="1">
      <c r="A17" s="78" t="s">
        <v>49</v>
      </c>
      <c r="B17" s="72" t="s">
        <v>65</v>
      </c>
      <c r="C17" s="72" t="s">
        <v>50</v>
      </c>
      <c r="D17" s="114" t="s">
        <v>40</v>
      </c>
      <c r="E17" s="217"/>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row>
    <row r="18" spans="1:81" ht="80.099999999999994" customHeight="1">
      <c r="A18" s="78" t="s">
        <v>51</v>
      </c>
      <c r="B18" s="72" t="s">
        <v>66</v>
      </c>
      <c r="C18" s="72" t="s">
        <v>52</v>
      </c>
      <c r="D18" s="114" t="s">
        <v>40</v>
      </c>
      <c r="E18" s="216"/>
      <c r="CB18" s="75"/>
      <c r="CC18" s="75"/>
    </row>
    <row r="19" spans="1:81" ht="65.099999999999994" customHeight="1">
      <c r="A19" s="83" t="s">
        <v>53</v>
      </c>
      <c r="B19" s="84" t="s">
        <v>67</v>
      </c>
      <c r="C19" s="84" t="s">
        <v>54</v>
      </c>
      <c r="D19" s="115" t="s">
        <v>40</v>
      </c>
      <c r="E19" s="216"/>
      <c r="CB19" s="75"/>
      <c r="CC19" s="75"/>
    </row>
    <row r="20" spans="1:81" s="73" customFormat="1" ht="15" customHeight="1" thickBot="1">
      <c r="A20" s="101"/>
      <c r="B20" s="102"/>
      <c r="C20" s="102"/>
      <c r="D20" s="103"/>
      <c r="E20" s="104"/>
    </row>
    <row r="21" spans="1:81" s="73" customFormat="1">
      <c r="C21" s="74"/>
      <c r="D21" s="81"/>
    </row>
    <row r="22" spans="1:81" s="73" customFormat="1">
      <c r="C22" s="74"/>
      <c r="D22" s="81"/>
    </row>
    <row r="23" spans="1:81" s="73" customFormat="1">
      <c r="C23" s="74"/>
      <c r="D23" s="81"/>
    </row>
    <row r="24" spans="1:81" s="73" customFormat="1">
      <c r="C24" s="74"/>
      <c r="D24" s="81"/>
    </row>
    <row r="25" spans="1:81" s="73" customFormat="1">
      <c r="C25" s="74"/>
      <c r="D25" s="81"/>
    </row>
    <row r="26" spans="1:81" s="73" customFormat="1">
      <c r="C26" s="74"/>
      <c r="D26" s="81"/>
    </row>
    <row r="27" spans="1:81" s="73" customFormat="1">
      <c r="C27" s="74"/>
      <c r="D27" s="81"/>
    </row>
    <row r="28" spans="1:81" s="73" customFormat="1">
      <c r="C28" s="74"/>
      <c r="D28" s="81"/>
    </row>
    <row r="29" spans="1:81" s="73" customFormat="1">
      <c r="C29" s="74"/>
      <c r="D29" s="81"/>
    </row>
    <row r="30" spans="1:81" s="73" customFormat="1">
      <c r="C30" s="74"/>
      <c r="D30" s="81"/>
    </row>
    <row r="31" spans="1:81" s="73" customFormat="1">
      <c r="C31" s="74"/>
      <c r="D31" s="81"/>
    </row>
    <row r="32" spans="1:81" s="73" customFormat="1">
      <c r="C32" s="74"/>
      <c r="D32" s="81"/>
    </row>
    <row r="33" spans="3:4" s="73" customFormat="1">
      <c r="C33" s="74"/>
      <c r="D33" s="81"/>
    </row>
    <row r="34" spans="3:4" s="73" customFormat="1">
      <c r="C34" s="74"/>
      <c r="D34" s="81"/>
    </row>
    <row r="35" spans="3:4" s="73" customFormat="1">
      <c r="C35" s="74"/>
      <c r="D35" s="81"/>
    </row>
    <row r="36" spans="3:4" s="73" customFormat="1">
      <c r="C36" s="74"/>
      <c r="D36" s="81"/>
    </row>
    <row r="37" spans="3:4" s="73" customFormat="1">
      <c r="C37" s="74"/>
      <c r="D37" s="81"/>
    </row>
    <row r="38" spans="3:4" s="73" customFormat="1">
      <c r="C38" s="74"/>
      <c r="D38" s="81"/>
    </row>
    <row r="39" spans="3:4" s="73" customFormat="1">
      <c r="C39" s="74"/>
      <c r="D39" s="81"/>
    </row>
    <row r="40" spans="3:4" s="73" customFormat="1">
      <c r="C40" s="74"/>
      <c r="D40" s="81"/>
    </row>
    <row r="41" spans="3:4" s="73" customFormat="1">
      <c r="C41" s="74"/>
      <c r="D41" s="81"/>
    </row>
    <row r="42" spans="3:4" s="73" customFormat="1">
      <c r="C42" s="74"/>
      <c r="D42" s="81"/>
    </row>
    <row r="43" spans="3:4" s="73" customFormat="1">
      <c r="C43" s="74"/>
      <c r="D43" s="81"/>
    </row>
    <row r="44" spans="3:4" s="73" customFormat="1">
      <c r="C44" s="74"/>
      <c r="D44" s="81"/>
    </row>
    <row r="45" spans="3:4" s="73" customFormat="1">
      <c r="C45" s="74"/>
      <c r="D45" s="81"/>
    </row>
    <row r="46" spans="3:4" s="73" customFormat="1">
      <c r="C46" s="74"/>
      <c r="D46" s="81"/>
    </row>
    <row r="47" spans="3:4" s="73" customFormat="1">
      <c r="C47" s="74"/>
      <c r="D47" s="81"/>
    </row>
    <row r="48" spans="3:4" s="73" customFormat="1">
      <c r="C48" s="74"/>
      <c r="D48" s="81"/>
    </row>
    <row r="49" spans="3:4" s="73" customFormat="1">
      <c r="C49" s="74"/>
      <c r="D49" s="81"/>
    </row>
    <row r="50" spans="3:4" s="73" customFormat="1">
      <c r="C50" s="74"/>
      <c r="D50" s="81"/>
    </row>
    <row r="51" spans="3:4" s="73" customFormat="1">
      <c r="C51" s="74"/>
      <c r="D51" s="81"/>
    </row>
    <row r="52" spans="3:4" s="73" customFormat="1">
      <c r="C52" s="74"/>
      <c r="D52" s="81"/>
    </row>
    <row r="53" spans="3:4" s="73" customFormat="1">
      <c r="C53" s="74"/>
      <c r="D53" s="81"/>
    </row>
    <row r="54" spans="3:4" s="73" customFormat="1">
      <c r="C54" s="74"/>
      <c r="D54" s="81"/>
    </row>
    <row r="55" spans="3:4" s="73" customFormat="1">
      <c r="C55" s="74"/>
      <c r="D55" s="81"/>
    </row>
    <row r="56" spans="3:4" s="73" customFormat="1">
      <c r="C56" s="74"/>
      <c r="D56" s="81"/>
    </row>
    <row r="57" spans="3:4" s="73" customFormat="1">
      <c r="C57" s="74"/>
      <c r="D57" s="81"/>
    </row>
    <row r="58" spans="3:4" s="73" customFormat="1">
      <c r="C58" s="74"/>
      <c r="D58" s="81"/>
    </row>
    <row r="59" spans="3:4" s="73" customFormat="1">
      <c r="C59" s="74"/>
      <c r="D59" s="81"/>
    </row>
    <row r="60" spans="3:4" s="73" customFormat="1">
      <c r="C60" s="74"/>
      <c r="D60" s="81"/>
    </row>
    <row r="61" spans="3:4" s="73" customFormat="1">
      <c r="C61" s="74"/>
      <c r="D61" s="81"/>
    </row>
    <row r="62" spans="3:4" s="73" customFormat="1">
      <c r="C62" s="74"/>
      <c r="D62" s="81"/>
    </row>
    <row r="63" spans="3:4" s="73" customFormat="1">
      <c r="C63" s="74"/>
      <c r="D63" s="81"/>
    </row>
    <row r="64" spans="3:4" s="73" customFormat="1">
      <c r="C64" s="74"/>
      <c r="D64" s="81"/>
    </row>
    <row r="65" spans="3:4" s="73" customFormat="1">
      <c r="C65" s="74"/>
      <c r="D65" s="81"/>
    </row>
    <row r="66" spans="3:4" s="73" customFormat="1">
      <c r="C66" s="74"/>
      <c r="D66" s="81"/>
    </row>
    <row r="67" spans="3:4" s="73" customFormat="1">
      <c r="C67" s="74"/>
      <c r="D67" s="81"/>
    </row>
    <row r="68" spans="3:4" s="73" customFormat="1">
      <c r="C68" s="74"/>
      <c r="D68" s="81"/>
    </row>
    <row r="69" spans="3:4" s="73" customFormat="1">
      <c r="C69" s="74"/>
      <c r="D69" s="81"/>
    </row>
    <row r="70" spans="3:4" s="73" customFormat="1">
      <c r="C70" s="74"/>
      <c r="D70" s="81"/>
    </row>
    <row r="71" spans="3:4" s="73" customFormat="1">
      <c r="C71" s="74"/>
      <c r="D71" s="81"/>
    </row>
    <row r="72" spans="3:4" s="73" customFormat="1">
      <c r="C72" s="74"/>
      <c r="D72" s="81"/>
    </row>
    <row r="73" spans="3:4" s="73" customFormat="1">
      <c r="C73" s="74"/>
      <c r="D73" s="81"/>
    </row>
    <row r="74" spans="3:4" s="73" customFormat="1">
      <c r="C74" s="74"/>
      <c r="D74" s="81"/>
    </row>
    <row r="75" spans="3:4" s="73" customFormat="1">
      <c r="C75" s="74"/>
      <c r="D75" s="81"/>
    </row>
    <row r="76" spans="3:4" s="73" customFormat="1">
      <c r="C76" s="74"/>
      <c r="D76" s="81"/>
    </row>
    <row r="77" spans="3:4" s="73" customFormat="1">
      <c r="C77" s="74"/>
      <c r="D77" s="81"/>
    </row>
    <row r="78" spans="3:4" s="73" customFormat="1">
      <c r="C78" s="74"/>
      <c r="D78" s="81"/>
    </row>
    <row r="79" spans="3:4" s="73" customFormat="1">
      <c r="C79" s="74"/>
      <c r="D79" s="81"/>
    </row>
    <row r="80" spans="3:4" s="73" customFormat="1">
      <c r="C80" s="74"/>
      <c r="D80" s="81"/>
    </row>
    <row r="81" spans="3:4" s="73" customFormat="1">
      <c r="C81" s="74"/>
      <c r="D81" s="81"/>
    </row>
    <row r="82" spans="3:4" s="73" customFormat="1">
      <c r="C82" s="74"/>
      <c r="D82" s="81"/>
    </row>
    <row r="83" spans="3:4" s="73" customFormat="1">
      <c r="C83" s="74"/>
      <c r="D83" s="81"/>
    </row>
    <row r="84" spans="3:4" s="73" customFormat="1">
      <c r="C84" s="74"/>
      <c r="D84" s="81"/>
    </row>
    <row r="85" spans="3:4" s="73" customFormat="1">
      <c r="C85" s="74"/>
      <c r="D85" s="81"/>
    </row>
    <row r="86" spans="3:4" s="73" customFormat="1">
      <c r="C86" s="74"/>
      <c r="D86" s="81"/>
    </row>
    <row r="87" spans="3:4" s="73" customFormat="1">
      <c r="C87" s="74"/>
      <c r="D87" s="81"/>
    </row>
    <row r="88" spans="3:4" s="73" customFormat="1">
      <c r="C88" s="74"/>
      <c r="D88" s="81"/>
    </row>
    <row r="89" spans="3:4" s="73" customFormat="1">
      <c r="C89" s="74"/>
      <c r="D89" s="81"/>
    </row>
    <row r="90" spans="3:4" s="73" customFormat="1">
      <c r="C90" s="74"/>
      <c r="D90" s="81"/>
    </row>
    <row r="91" spans="3:4" s="73" customFormat="1">
      <c r="C91" s="74"/>
      <c r="D91" s="81"/>
    </row>
    <row r="92" spans="3:4" s="73" customFormat="1">
      <c r="C92" s="74"/>
      <c r="D92" s="81"/>
    </row>
    <row r="93" spans="3:4" s="73" customFormat="1">
      <c r="C93" s="74"/>
      <c r="D93" s="81"/>
    </row>
    <row r="94" spans="3:4" s="73" customFormat="1">
      <c r="C94" s="74"/>
      <c r="D94" s="81"/>
    </row>
    <row r="95" spans="3:4" s="73" customFormat="1">
      <c r="C95" s="74"/>
      <c r="D95" s="81"/>
    </row>
    <row r="96" spans="3:4" s="73" customFormat="1">
      <c r="C96" s="74"/>
      <c r="D96" s="81"/>
    </row>
    <row r="97" spans="3:4" s="73" customFormat="1">
      <c r="C97" s="74"/>
      <c r="D97" s="81"/>
    </row>
    <row r="98" spans="3:4" s="73" customFormat="1">
      <c r="C98" s="74"/>
      <c r="D98" s="81"/>
    </row>
    <row r="99" spans="3:4" s="73" customFormat="1">
      <c r="C99" s="74"/>
      <c r="D99" s="81"/>
    </row>
    <row r="100" spans="3:4" s="73" customFormat="1">
      <c r="C100" s="74"/>
      <c r="D100" s="81"/>
    </row>
    <row r="101" spans="3:4" s="73" customFormat="1">
      <c r="C101" s="74"/>
      <c r="D101" s="81"/>
    </row>
    <row r="102" spans="3:4" s="73" customFormat="1">
      <c r="C102" s="74"/>
      <c r="D102" s="81"/>
    </row>
    <row r="103" spans="3:4" s="73" customFormat="1">
      <c r="C103" s="74"/>
      <c r="D103" s="81"/>
    </row>
    <row r="104" spans="3:4" s="73" customFormat="1">
      <c r="C104" s="74"/>
      <c r="D104" s="81"/>
    </row>
    <row r="105" spans="3:4" s="73" customFormat="1">
      <c r="C105" s="74"/>
      <c r="D105" s="81"/>
    </row>
    <row r="106" spans="3:4" s="73" customFormat="1">
      <c r="C106" s="74"/>
      <c r="D106" s="81"/>
    </row>
    <row r="107" spans="3:4" s="73" customFormat="1">
      <c r="C107" s="74"/>
      <c r="D107" s="81"/>
    </row>
    <row r="108" spans="3:4" s="73" customFormat="1">
      <c r="C108" s="74"/>
      <c r="D108" s="81"/>
    </row>
    <row r="109" spans="3:4" s="73" customFormat="1">
      <c r="C109" s="74"/>
      <c r="D109" s="81"/>
    </row>
    <row r="110" spans="3:4" s="73" customFormat="1">
      <c r="C110" s="74"/>
      <c r="D110" s="81"/>
    </row>
    <row r="111" spans="3:4" s="73" customFormat="1">
      <c r="C111" s="74"/>
      <c r="D111" s="81"/>
    </row>
    <row r="112" spans="3:4" s="73" customFormat="1">
      <c r="C112" s="74"/>
      <c r="D112" s="81"/>
    </row>
    <row r="113" spans="3:4" s="73" customFormat="1">
      <c r="C113" s="74"/>
      <c r="D113" s="81"/>
    </row>
    <row r="114" spans="3:4" s="73" customFormat="1">
      <c r="C114" s="74"/>
      <c r="D114" s="81"/>
    </row>
    <row r="115" spans="3:4" s="73" customFormat="1">
      <c r="C115" s="74"/>
      <c r="D115" s="81"/>
    </row>
    <row r="116" spans="3:4" s="73" customFormat="1">
      <c r="C116" s="74"/>
      <c r="D116" s="81"/>
    </row>
    <row r="117" spans="3:4" s="73" customFormat="1">
      <c r="C117" s="74"/>
      <c r="D117" s="81"/>
    </row>
    <row r="118" spans="3:4" s="73" customFormat="1">
      <c r="C118" s="74"/>
      <c r="D118" s="81"/>
    </row>
    <row r="119" spans="3:4" s="73" customFormat="1">
      <c r="C119" s="74"/>
      <c r="D119" s="81"/>
    </row>
    <row r="120" spans="3:4" s="73" customFormat="1">
      <c r="C120" s="74"/>
      <c r="D120" s="81"/>
    </row>
    <row r="121" spans="3:4" s="73" customFormat="1">
      <c r="C121" s="74"/>
      <c r="D121" s="81"/>
    </row>
    <row r="122" spans="3:4" s="73" customFormat="1">
      <c r="C122" s="74"/>
      <c r="D122" s="81"/>
    </row>
    <row r="123" spans="3:4" s="73" customFormat="1">
      <c r="C123" s="74"/>
      <c r="D123" s="81"/>
    </row>
    <row r="124" spans="3:4" s="73" customFormat="1">
      <c r="C124" s="74"/>
      <c r="D124" s="81"/>
    </row>
    <row r="125" spans="3:4" s="73" customFormat="1">
      <c r="C125" s="74"/>
      <c r="D125" s="81"/>
    </row>
    <row r="126" spans="3:4" s="73" customFormat="1">
      <c r="C126" s="74"/>
      <c r="D126" s="81"/>
    </row>
    <row r="127" spans="3:4" s="73" customFormat="1">
      <c r="C127" s="74"/>
      <c r="D127" s="81"/>
    </row>
    <row r="128" spans="3:4" s="73" customFormat="1">
      <c r="C128" s="74"/>
      <c r="D128" s="81"/>
    </row>
    <row r="129" spans="3:4" s="73" customFormat="1">
      <c r="C129" s="74"/>
      <c r="D129" s="81"/>
    </row>
    <row r="130" spans="3:4" s="73" customFormat="1">
      <c r="C130" s="74"/>
      <c r="D130" s="81"/>
    </row>
    <row r="131" spans="3:4" s="73" customFormat="1">
      <c r="C131" s="74"/>
      <c r="D131" s="81"/>
    </row>
    <row r="132" spans="3:4" s="73" customFormat="1">
      <c r="C132" s="74"/>
      <c r="D132" s="81"/>
    </row>
    <row r="133" spans="3:4" s="73" customFormat="1">
      <c r="C133" s="74"/>
      <c r="D133" s="81"/>
    </row>
    <row r="134" spans="3:4" s="73" customFormat="1">
      <c r="C134" s="74"/>
      <c r="D134" s="81"/>
    </row>
    <row r="135" spans="3:4" s="73" customFormat="1">
      <c r="C135" s="74"/>
      <c r="D135" s="81"/>
    </row>
    <row r="136" spans="3:4" s="73" customFormat="1">
      <c r="C136" s="74"/>
      <c r="D136" s="81"/>
    </row>
    <row r="137" spans="3:4" s="73" customFormat="1">
      <c r="C137" s="74"/>
      <c r="D137" s="81"/>
    </row>
    <row r="138" spans="3:4" s="73" customFormat="1">
      <c r="C138" s="74"/>
      <c r="D138" s="81"/>
    </row>
    <row r="139" spans="3:4" s="73" customFormat="1">
      <c r="C139" s="74"/>
      <c r="D139" s="81"/>
    </row>
    <row r="140" spans="3:4" s="73" customFormat="1">
      <c r="C140" s="74"/>
      <c r="D140" s="81"/>
    </row>
    <row r="141" spans="3:4" s="73" customFormat="1">
      <c r="C141" s="74"/>
      <c r="D141" s="81"/>
    </row>
    <row r="142" spans="3:4" s="73" customFormat="1">
      <c r="C142" s="74"/>
      <c r="D142" s="81"/>
    </row>
    <row r="143" spans="3:4" s="73" customFormat="1">
      <c r="C143" s="74"/>
      <c r="D143" s="81"/>
    </row>
    <row r="144" spans="3:4" s="73" customFormat="1">
      <c r="C144" s="74"/>
      <c r="D144" s="81"/>
    </row>
    <row r="145" spans="3:4" s="73" customFormat="1">
      <c r="C145" s="74"/>
      <c r="D145" s="81"/>
    </row>
    <row r="146" spans="3:4" s="73" customFormat="1">
      <c r="C146" s="74"/>
      <c r="D146" s="81"/>
    </row>
    <row r="147" spans="3:4" s="73" customFormat="1">
      <c r="C147" s="74"/>
      <c r="D147" s="81"/>
    </row>
    <row r="148" spans="3:4" s="73" customFormat="1">
      <c r="C148" s="74"/>
      <c r="D148" s="81"/>
    </row>
    <row r="149" spans="3:4" s="73" customFormat="1">
      <c r="C149" s="74"/>
      <c r="D149" s="81"/>
    </row>
    <row r="150" spans="3:4" s="73" customFormat="1">
      <c r="C150" s="74"/>
      <c r="D150" s="81"/>
    </row>
    <row r="151" spans="3:4" s="73" customFormat="1">
      <c r="C151" s="74"/>
      <c r="D151" s="81"/>
    </row>
    <row r="152" spans="3:4" s="73" customFormat="1">
      <c r="C152" s="74"/>
      <c r="D152" s="81"/>
    </row>
    <row r="153" spans="3:4" s="73" customFormat="1">
      <c r="C153" s="74"/>
      <c r="D153" s="81"/>
    </row>
    <row r="154" spans="3:4" s="73" customFormat="1">
      <c r="C154" s="74"/>
      <c r="D154" s="81"/>
    </row>
    <row r="155" spans="3:4" s="73" customFormat="1">
      <c r="C155" s="74"/>
      <c r="D155" s="81"/>
    </row>
    <row r="156" spans="3:4" s="73" customFormat="1">
      <c r="C156" s="74"/>
      <c r="D156" s="81"/>
    </row>
    <row r="157" spans="3:4" s="73" customFormat="1">
      <c r="C157" s="74"/>
      <c r="D157" s="81"/>
    </row>
    <row r="158" spans="3:4" s="73" customFormat="1">
      <c r="C158" s="74"/>
      <c r="D158" s="81"/>
    </row>
    <row r="159" spans="3:4" s="73" customFormat="1">
      <c r="C159" s="74"/>
      <c r="D159" s="81"/>
    </row>
    <row r="160" spans="3:4" s="73" customFormat="1">
      <c r="C160" s="74"/>
      <c r="D160" s="81"/>
    </row>
    <row r="161" spans="3:4" s="73" customFormat="1">
      <c r="C161" s="74"/>
      <c r="D161" s="81"/>
    </row>
    <row r="162" spans="3:4" s="73" customFormat="1">
      <c r="C162" s="74"/>
      <c r="D162" s="81"/>
    </row>
    <row r="163" spans="3:4" s="73" customFormat="1">
      <c r="C163" s="74"/>
      <c r="D163" s="81"/>
    </row>
    <row r="164" spans="3:4" s="73" customFormat="1">
      <c r="C164" s="74"/>
      <c r="D164" s="81"/>
    </row>
    <row r="165" spans="3:4" s="73" customFormat="1">
      <c r="C165" s="74"/>
      <c r="D165" s="81"/>
    </row>
    <row r="166" spans="3:4" s="73" customFormat="1">
      <c r="C166" s="74"/>
      <c r="D166" s="81"/>
    </row>
    <row r="167" spans="3:4" s="73" customFormat="1">
      <c r="C167" s="74"/>
      <c r="D167" s="81"/>
    </row>
    <row r="168" spans="3:4" s="73" customFormat="1">
      <c r="C168" s="74"/>
      <c r="D168" s="81"/>
    </row>
    <row r="169" spans="3:4" s="73" customFormat="1">
      <c r="C169" s="74"/>
      <c r="D169" s="81"/>
    </row>
    <row r="170" spans="3:4" s="73" customFormat="1">
      <c r="C170" s="74"/>
      <c r="D170" s="81"/>
    </row>
    <row r="171" spans="3:4" s="73" customFormat="1">
      <c r="C171" s="74"/>
      <c r="D171" s="81"/>
    </row>
    <row r="172" spans="3:4" s="73" customFormat="1">
      <c r="C172" s="74"/>
      <c r="D172" s="81"/>
    </row>
    <row r="173" spans="3:4" s="73" customFormat="1">
      <c r="C173" s="74"/>
      <c r="D173" s="81"/>
    </row>
    <row r="174" spans="3:4" s="73" customFormat="1">
      <c r="C174" s="74"/>
      <c r="D174" s="81"/>
    </row>
    <row r="175" spans="3:4" s="73" customFormat="1">
      <c r="C175" s="74"/>
      <c r="D175" s="81"/>
    </row>
    <row r="176" spans="3:4" s="73" customFormat="1">
      <c r="C176" s="74"/>
      <c r="D176" s="81"/>
    </row>
    <row r="177" spans="3:4" s="73" customFormat="1">
      <c r="C177" s="74"/>
      <c r="D177" s="81"/>
    </row>
    <row r="178" spans="3:4" s="73" customFormat="1">
      <c r="C178" s="74"/>
      <c r="D178" s="81"/>
    </row>
    <row r="179" spans="3:4" s="73" customFormat="1">
      <c r="C179" s="74"/>
      <c r="D179" s="81"/>
    </row>
    <row r="180" spans="3:4" s="73" customFormat="1">
      <c r="C180" s="74"/>
      <c r="D180" s="81"/>
    </row>
    <row r="181" spans="3:4" s="73" customFormat="1">
      <c r="C181" s="74"/>
      <c r="D181" s="81"/>
    </row>
    <row r="182" spans="3:4" s="73" customFormat="1">
      <c r="C182" s="74"/>
      <c r="D182" s="81"/>
    </row>
    <row r="183" spans="3:4" s="73" customFormat="1">
      <c r="C183" s="74"/>
      <c r="D183" s="81"/>
    </row>
    <row r="184" spans="3:4" s="73" customFormat="1">
      <c r="C184" s="74"/>
      <c r="D184" s="81"/>
    </row>
    <row r="185" spans="3:4" s="73" customFormat="1">
      <c r="C185" s="74"/>
      <c r="D185" s="81"/>
    </row>
    <row r="186" spans="3:4" s="73" customFormat="1">
      <c r="C186" s="74"/>
      <c r="D186" s="81"/>
    </row>
    <row r="187" spans="3:4" s="73" customFormat="1">
      <c r="C187" s="74"/>
      <c r="D187" s="81"/>
    </row>
    <row r="188" spans="3:4" s="73" customFormat="1">
      <c r="C188" s="74"/>
      <c r="D188" s="81"/>
    </row>
    <row r="189" spans="3:4" s="73" customFormat="1">
      <c r="C189" s="74"/>
      <c r="D189" s="81"/>
    </row>
    <row r="190" spans="3:4" s="73" customFormat="1">
      <c r="C190" s="74"/>
      <c r="D190" s="81"/>
    </row>
    <row r="191" spans="3:4" s="73" customFormat="1">
      <c r="C191" s="74"/>
      <c r="D191" s="81"/>
    </row>
    <row r="192" spans="3:4" s="73" customFormat="1">
      <c r="C192" s="74"/>
      <c r="D192" s="81"/>
    </row>
    <row r="193" spans="3:4" s="73" customFormat="1">
      <c r="C193" s="74"/>
      <c r="D193" s="81"/>
    </row>
    <row r="194" spans="3:4" s="73" customFormat="1">
      <c r="C194" s="74"/>
      <c r="D194" s="81"/>
    </row>
    <row r="195" spans="3:4" s="73" customFormat="1">
      <c r="C195" s="74"/>
      <c r="D195" s="81"/>
    </row>
    <row r="196" spans="3:4" s="73" customFormat="1">
      <c r="C196" s="74"/>
      <c r="D196" s="81"/>
    </row>
    <row r="197" spans="3:4" s="73" customFormat="1">
      <c r="C197" s="74"/>
      <c r="D197" s="81"/>
    </row>
    <row r="198" spans="3:4" s="73" customFormat="1">
      <c r="C198" s="74"/>
      <c r="D198" s="81"/>
    </row>
    <row r="199" spans="3:4" s="73" customFormat="1">
      <c r="C199" s="74"/>
      <c r="D199" s="81"/>
    </row>
    <row r="200" spans="3:4" s="73" customFormat="1">
      <c r="C200" s="74"/>
      <c r="D200" s="81"/>
    </row>
    <row r="201" spans="3:4" s="73" customFormat="1">
      <c r="C201" s="74"/>
      <c r="D201" s="81"/>
    </row>
    <row r="202" spans="3:4" s="73" customFormat="1">
      <c r="C202" s="74"/>
      <c r="D202" s="81"/>
    </row>
    <row r="203" spans="3:4" s="73" customFormat="1">
      <c r="C203" s="74"/>
      <c r="D203" s="81"/>
    </row>
    <row r="204" spans="3:4" s="73" customFormat="1">
      <c r="C204" s="74"/>
      <c r="D204" s="81"/>
    </row>
    <row r="205" spans="3:4" s="73" customFormat="1">
      <c r="C205" s="74"/>
      <c r="D205" s="81"/>
    </row>
    <row r="206" spans="3:4" s="73" customFormat="1">
      <c r="C206" s="74"/>
      <c r="D206" s="81"/>
    </row>
    <row r="207" spans="3:4" s="73" customFormat="1">
      <c r="C207" s="74"/>
      <c r="D207" s="81"/>
    </row>
    <row r="208" spans="3:4" s="73" customFormat="1">
      <c r="C208" s="74"/>
      <c r="D208" s="81"/>
    </row>
    <row r="209" spans="3:4" s="73" customFormat="1">
      <c r="C209" s="74"/>
      <c r="D209" s="81"/>
    </row>
    <row r="210" spans="3:4" s="73" customFormat="1">
      <c r="C210" s="74"/>
      <c r="D210" s="81"/>
    </row>
    <row r="211" spans="3:4" s="73" customFormat="1">
      <c r="C211" s="74"/>
      <c r="D211" s="81"/>
    </row>
    <row r="212" spans="3:4" s="73" customFormat="1">
      <c r="C212" s="74"/>
      <c r="D212" s="81"/>
    </row>
    <row r="213" spans="3:4" s="73" customFormat="1">
      <c r="C213" s="74"/>
      <c r="D213" s="81"/>
    </row>
    <row r="214" spans="3:4" s="73" customFormat="1">
      <c r="C214" s="74"/>
      <c r="D214" s="81"/>
    </row>
    <row r="215" spans="3:4" s="73" customFormat="1">
      <c r="C215" s="74"/>
      <c r="D215" s="81"/>
    </row>
    <row r="216" spans="3:4" s="73" customFormat="1">
      <c r="C216" s="74"/>
      <c r="D216" s="81"/>
    </row>
    <row r="217" spans="3:4" s="73" customFormat="1">
      <c r="C217" s="74"/>
      <c r="D217" s="81"/>
    </row>
    <row r="218" spans="3:4" s="73" customFormat="1">
      <c r="C218" s="74"/>
      <c r="D218" s="81"/>
    </row>
    <row r="219" spans="3:4" s="73" customFormat="1">
      <c r="C219" s="74"/>
      <c r="D219" s="81"/>
    </row>
    <row r="220" spans="3:4" s="73" customFormat="1">
      <c r="C220" s="74"/>
      <c r="D220" s="81"/>
    </row>
    <row r="221" spans="3:4" s="73" customFormat="1">
      <c r="C221" s="74"/>
      <c r="D221" s="81"/>
    </row>
    <row r="222" spans="3:4" s="73" customFormat="1">
      <c r="C222" s="74"/>
      <c r="D222" s="81"/>
    </row>
    <row r="223" spans="3:4" s="73" customFormat="1">
      <c r="C223" s="74"/>
      <c r="D223" s="81"/>
    </row>
    <row r="224" spans="3:4" s="73" customFormat="1">
      <c r="C224" s="74"/>
      <c r="D224" s="81"/>
    </row>
    <row r="225" spans="3:4" s="73" customFormat="1">
      <c r="C225" s="74"/>
      <c r="D225" s="81"/>
    </row>
    <row r="226" spans="3:4" s="73" customFormat="1">
      <c r="C226" s="74"/>
      <c r="D226" s="81"/>
    </row>
    <row r="227" spans="3:4" s="73" customFormat="1">
      <c r="C227" s="74"/>
      <c r="D227" s="81"/>
    </row>
    <row r="228" spans="3:4" s="73" customFormat="1">
      <c r="C228" s="74"/>
      <c r="D228" s="81"/>
    </row>
    <row r="229" spans="3:4" s="73" customFormat="1">
      <c r="C229" s="74"/>
      <c r="D229" s="81"/>
    </row>
    <row r="230" spans="3:4" s="73" customFormat="1">
      <c r="C230" s="74"/>
      <c r="D230" s="81"/>
    </row>
    <row r="231" spans="3:4" s="73" customFormat="1">
      <c r="C231" s="74"/>
      <c r="D231" s="81"/>
    </row>
    <row r="232" spans="3:4" s="73" customFormat="1">
      <c r="C232" s="74"/>
      <c r="D232" s="81"/>
    </row>
    <row r="233" spans="3:4" s="73" customFormat="1">
      <c r="C233" s="74"/>
      <c r="D233" s="81"/>
    </row>
    <row r="234" spans="3:4" s="73" customFormat="1">
      <c r="C234" s="74"/>
      <c r="D234" s="81"/>
    </row>
    <row r="235" spans="3:4" s="73" customFormat="1">
      <c r="C235" s="74"/>
      <c r="D235" s="81"/>
    </row>
    <row r="236" spans="3:4" s="73" customFormat="1">
      <c r="C236" s="74"/>
      <c r="D236" s="81"/>
    </row>
    <row r="237" spans="3:4" s="73" customFormat="1">
      <c r="C237" s="74"/>
      <c r="D237" s="81"/>
    </row>
    <row r="238" spans="3:4" s="73" customFormat="1">
      <c r="C238" s="74"/>
      <c r="D238" s="81"/>
    </row>
    <row r="239" spans="3:4" s="73" customFormat="1">
      <c r="C239" s="74"/>
      <c r="D239" s="81"/>
    </row>
    <row r="240" spans="3:4" s="73" customFormat="1">
      <c r="C240" s="74"/>
      <c r="D240" s="81"/>
    </row>
    <row r="241" spans="3:4" s="73" customFormat="1">
      <c r="C241" s="74"/>
      <c r="D241" s="81"/>
    </row>
    <row r="242" spans="3:4" s="73" customFormat="1">
      <c r="C242" s="74"/>
      <c r="D242" s="81"/>
    </row>
    <row r="243" spans="3:4" s="73" customFormat="1">
      <c r="C243" s="74"/>
      <c r="D243" s="81"/>
    </row>
    <row r="244" spans="3:4" s="73" customFormat="1">
      <c r="C244" s="74"/>
      <c r="D244" s="81"/>
    </row>
    <row r="245" spans="3:4" s="73" customFormat="1">
      <c r="C245" s="74"/>
      <c r="D245" s="81"/>
    </row>
    <row r="246" spans="3:4" s="73" customFormat="1">
      <c r="C246" s="74"/>
      <c r="D246" s="81"/>
    </row>
    <row r="247" spans="3:4" s="73" customFormat="1">
      <c r="C247" s="74"/>
      <c r="D247" s="81"/>
    </row>
    <row r="248" spans="3:4" s="73" customFormat="1">
      <c r="C248" s="74"/>
      <c r="D248" s="81"/>
    </row>
    <row r="249" spans="3:4" s="73" customFormat="1">
      <c r="C249" s="74"/>
      <c r="D249" s="81"/>
    </row>
    <row r="250" spans="3:4" s="73" customFormat="1">
      <c r="C250" s="74"/>
      <c r="D250" s="81"/>
    </row>
    <row r="251" spans="3:4" s="73" customFormat="1">
      <c r="C251" s="74"/>
      <c r="D251" s="81"/>
    </row>
    <row r="252" spans="3:4" s="73" customFormat="1">
      <c r="C252" s="74"/>
      <c r="D252" s="81"/>
    </row>
    <row r="253" spans="3:4" s="73" customFormat="1">
      <c r="C253" s="74"/>
      <c r="D253" s="81"/>
    </row>
    <row r="254" spans="3:4" s="73" customFormat="1">
      <c r="C254" s="74"/>
      <c r="D254" s="81"/>
    </row>
    <row r="255" spans="3:4" s="73" customFormat="1">
      <c r="C255" s="74"/>
      <c r="D255" s="81"/>
    </row>
    <row r="256" spans="3:4" s="73" customFormat="1">
      <c r="C256" s="74"/>
      <c r="D256" s="81"/>
    </row>
    <row r="257" spans="3:4" s="73" customFormat="1">
      <c r="C257" s="74"/>
      <c r="D257" s="81"/>
    </row>
    <row r="258" spans="3:4" s="73" customFormat="1">
      <c r="C258" s="74"/>
      <c r="D258" s="81"/>
    </row>
    <row r="259" spans="3:4" s="73" customFormat="1">
      <c r="C259" s="74"/>
      <c r="D259" s="81"/>
    </row>
    <row r="260" spans="3:4" s="73" customFormat="1">
      <c r="C260" s="74"/>
      <c r="D260" s="81"/>
    </row>
    <row r="261" spans="3:4" s="73" customFormat="1">
      <c r="C261" s="74"/>
      <c r="D261" s="81"/>
    </row>
    <row r="262" spans="3:4" s="73" customFormat="1">
      <c r="C262" s="74"/>
      <c r="D262" s="81"/>
    </row>
    <row r="263" spans="3:4" s="73" customFormat="1">
      <c r="C263" s="74"/>
      <c r="D263" s="81"/>
    </row>
    <row r="264" spans="3:4" s="73" customFormat="1">
      <c r="C264" s="74"/>
      <c r="D264" s="81"/>
    </row>
    <row r="265" spans="3:4" s="73" customFormat="1">
      <c r="C265" s="74"/>
      <c r="D265" s="81"/>
    </row>
    <row r="266" spans="3:4" s="73" customFormat="1">
      <c r="C266" s="74"/>
      <c r="D266" s="81"/>
    </row>
    <row r="267" spans="3:4" s="73" customFormat="1">
      <c r="C267" s="74"/>
      <c r="D267" s="81"/>
    </row>
    <row r="268" spans="3:4" s="73" customFormat="1">
      <c r="C268" s="74"/>
      <c r="D268" s="81"/>
    </row>
    <row r="269" spans="3:4" s="73" customFormat="1">
      <c r="C269" s="74"/>
      <c r="D269" s="81"/>
    </row>
    <row r="270" spans="3:4" s="73" customFormat="1">
      <c r="C270" s="74"/>
      <c r="D270" s="81"/>
    </row>
    <row r="271" spans="3:4" s="73" customFormat="1">
      <c r="C271" s="74"/>
      <c r="D271" s="81"/>
    </row>
    <row r="272" spans="3:4" s="73" customFormat="1">
      <c r="C272" s="74"/>
      <c r="D272" s="81"/>
    </row>
    <row r="273" spans="3:4" s="73" customFormat="1">
      <c r="C273" s="74"/>
      <c r="D273" s="81"/>
    </row>
    <row r="274" spans="3:4" s="73" customFormat="1">
      <c r="C274" s="74"/>
      <c r="D274" s="81"/>
    </row>
    <row r="275" spans="3:4" s="73" customFormat="1">
      <c r="C275" s="74"/>
      <c r="D275" s="81"/>
    </row>
    <row r="276" spans="3:4" s="73" customFormat="1">
      <c r="C276" s="74"/>
      <c r="D276" s="81"/>
    </row>
    <row r="277" spans="3:4" s="73" customFormat="1">
      <c r="C277" s="74"/>
      <c r="D277" s="81"/>
    </row>
    <row r="278" spans="3:4" s="73" customFormat="1">
      <c r="C278" s="74"/>
      <c r="D278" s="81"/>
    </row>
    <row r="279" spans="3:4" s="73" customFormat="1">
      <c r="C279" s="74"/>
      <c r="D279" s="81"/>
    </row>
    <row r="280" spans="3:4" s="73" customFormat="1">
      <c r="C280" s="74"/>
      <c r="D280" s="81"/>
    </row>
    <row r="281" spans="3:4" s="73" customFormat="1">
      <c r="C281" s="74"/>
      <c r="D281" s="81"/>
    </row>
    <row r="282" spans="3:4" s="73" customFormat="1">
      <c r="C282" s="74"/>
      <c r="D282" s="81"/>
    </row>
    <row r="283" spans="3:4" s="73" customFormat="1">
      <c r="C283" s="74"/>
      <c r="D283" s="81"/>
    </row>
    <row r="284" spans="3:4" s="73" customFormat="1">
      <c r="C284" s="74"/>
      <c r="D284" s="81"/>
    </row>
    <row r="285" spans="3:4" s="73" customFormat="1">
      <c r="C285" s="74"/>
      <c r="D285" s="81"/>
    </row>
    <row r="286" spans="3:4" s="73" customFormat="1">
      <c r="C286" s="74"/>
      <c r="D286" s="81"/>
    </row>
    <row r="287" spans="3:4" s="73" customFormat="1">
      <c r="C287" s="74"/>
      <c r="D287" s="81"/>
    </row>
    <row r="288" spans="3:4" s="73" customFormat="1">
      <c r="C288" s="74"/>
      <c r="D288" s="81"/>
    </row>
    <row r="289" spans="3:4" s="73" customFormat="1">
      <c r="C289" s="74"/>
      <c r="D289" s="81"/>
    </row>
    <row r="290" spans="3:4" s="73" customFormat="1">
      <c r="C290" s="74"/>
      <c r="D290" s="81"/>
    </row>
    <row r="291" spans="3:4" s="73" customFormat="1">
      <c r="C291" s="74"/>
      <c r="D291" s="81"/>
    </row>
    <row r="292" spans="3:4" s="73" customFormat="1">
      <c r="C292" s="74"/>
      <c r="D292" s="81"/>
    </row>
    <row r="293" spans="3:4" s="73" customFormat="1">
      <c r="C293" s="74"/>
      <c r="D293" s="81"/>
    </row>
    <row r="294" spans="3:4" s="73" customFormat="1">
      <c r="C294" s="74"/>
      <c r="D294" s="81"/>
    </row>
    <row r="295" spans="3:4" s="73" customFormat="1">
      <c r="C295" s="74"/>
      <c r="D295" s="81"/>
    </row>
    <row r="296" spans="3:4" s="73" customFormat="1">
      <c r="C296" s="74"/>
      <c r="D296" s="81"/>
    </row>
    <row r="297" spans="3:4" s="73" customFormat="1">
      <c r="C297" s="74"/>
      <c r="D297" s="81"/>
    </row>
    <row r="298" spans="3:4" s="73" customFormat="1">
      <c r="C298" s="74"/>
      <c r="D298" s="81"/>
    </row>
    <row r="299" spans="3:4" s="73" customFormat="1">
      <c r="C299" s="74"/>
      <c r="D299" s="81"/>
    </row>
    <row r="300" spans="3:4" s="73" customFormat="1">
      <c r="C300" s="74"/>
      <c r="D300" s="81"/>
    </row>
    <row r="301" spans="3:4" s="73" customFormat="1">
      <c r="C301" s="74"/>
      <c r="D301" s="81"/>
    </row>
    <row r="302" spans="3:4" s="73" customFormat="1">
      <c r="C302" s="74"/>
      <c r="D302" s="81"/>
    </row>
    <row r="303" spans="3:4" s="73" customFormat="1">
      <c r="C303" s="74"/>
      <c r="D303" s="81"/>
    </row>
    <row r="304" spans="3:4" s="73" customFormat="1">
      <c r="C304" s="74"/>
      <c r="D304" s="81"/>
    </row>
    <row r="305" spans="3:4" s="73" customFormat="1">
      <c r="C305" s="74"/>
      <c r="D305" s="81"/>
    </row>
    <row r="306" spans="3:4" s="73" customFormat="1">
      <c r="C306" s="74"/>
      <c r="D306" s="81"/>
    </row>
    <row r="307" spans="3:4" s="73" customFormat="1">
      <c r="C307" s="74"/>
      <c r="D307" s="81"/>
    </row>
    <row r="308" spans="3:4" s="73" customFormat="1">
      <c r="C308" s="74"/>
      <c r="D308" s="81"/>
    </row>
    <row r="309" spans="3:4" s="73" customFormat="1">
      <c r="C309" s="74"/>
      <c r="D309" s="81"/>
    </row>
    <row r="310" spans="3:4" s="73" customFormat="1">
      <c r="C310" s="74"/>
      <c r="D310" s="81"/>
    </row>
    <row r="311" spans="3:4" s="73" customFormat="1">
      <c r="C311" s="74"/>
      <c r="D311" s="81"/>
    </row>
    <row r="312" spans="3:4" s="73" customFormat="1">
      <c r="C312" s="74"/>
      <c r="D312" s="81"/>
    </row>
  </sheetData>
  <sheetProtection algorithmName="SHA-512" hashValue="c+6K/xKjat/584zcyz84/nYuQg+nEzpMA9zXUQeQdogLqPo7erXgx7qUCoUuGaYwNMDS3Z1MUnsWerYzwvSDkA==" saltValue="d1LF6abFfCTMfgsHxJaFFQ==" spinCount="100000" sheet="1" objects="1" scenarios="1" formatCells="0" formatColumns="0" formatRows="0"/>
  <mergeCells count="7">
    <mergeCell ref="A8:E8"/>
    <mergeCell ref="A7:E7"/>
    <mergeCell ref="B4:C4"/>
    <mergeCell ref="A1:E1"/>
    <mergeCell ref="B2:C2"/>
    <mergeCell ref="B3:C3"/>
    <mergeCell ref="B5:C5"/>
  </mergeCells>
  <dataValidations count="1">
    <dataValidation type="list" allowBlank="1" showInputMessage="1" showErrorMessage="1" sqref="D11:D19">
      <formula1>"Please Select, Not Applicable, Pass, Fail"</formula1>
    </dataValidation>
  </dataValidations>
  <printOptions horizontalCentered="1"/>
  <pageMargins left="0.5" right="0.5" top="0.5" bottom="0.5" header="0.3" footer="0.3"/>
  <pageSetup scale="47" fitToHeight="4" orientation="landscape" r:id="rId1"/>
  <headerFooter>
    <oddHeader>&amp;C&amp;12Minimum Construction Standards</oddHeader>
    <oddFooter>&amp;C&amp;10CALIFORNIA TAX CREDIT ALLOCATION COMMITTEE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zoomScaleNormal="100" workbookViewId="0"/>
  </sheetViews>
  <sheetFormatPr defaultRowHeight="15"/>
  <cols>
    <col min="1" max="1" width="2.7109375" customWidth="1"/>
    <col min="2" max="2" width="18.140625" customWidth="1"/>
    <col min="3" max="3" width="3.7109375" customWidth="1"/>
    <col min="4" max="6" width="10.7109375" customWidth="1"/>
    <col min="7" max="7" width="12.7109375" customWidth="1"/>
    <col min="8" max="8" width="3.7109375" customWidth="1"/>
    <col min="10" max="10" width="70.7109375" customWidth="1"/>
    <col min="11" max="11" width="2.7109375" customWidth="1"/>
  </cols>
  <sheetData>
    <row r="1" spans="1:10">
      <c r="A1" s="182" t="s">
        <v>126</v>
      </c>
      <c r="B1" s="182"/>
      <c r="C1" s="178"/>
      <c r="D1" s="178"/>
      <c r="E1" s="178"/>
      <c r="F1" s="178"/>
      <c r="G1" s="178"/>
      <c r="H1" s="178"/>
      <c r="I1" s="178"/>
      <c r="J1" s="178"/>
    </row>
    <row r="2" spans="1:10" ht="45" customHeight="1">
      <c r="A2" s="252" t="s">
        <v>136</v>
      </c>
      <c r="B2" s="252"/>
      <c r="C2" s="252"/>
      <c r="D2" s="252"/>
      <c r="E2" s="252"/>
      <c r="F2" s="252"/>
      <c r="G2" s="252"/>
      <c r="H2" s="252"/>
      <c r="I2" s="252"/>
      <c r="J2" s="252"/>
    </row>
    <row r="3" spans="1:10" ht="18" customHeight="1">
      <c r="A3" s="182" t="s">
        <v>125</v>
      </c>
      <c r="B3" s="178"/>
      <c r="C3" s="178"/>
      <c r="D3" s="178"/>
      <c r="E3" s="178"/>
      <c r="F3" s="178"/>
      <c r="G3" s="178"/>
      <c r="H3" s="178"/>
      <c r="I3" s="178"/>
      <c r="J3" s="178"/>
    </row>
    <row r="4" spans="1:10">
      <c r="A4" s="178"/>
      <c r="B4" s="128" t="s">
        <v>127</v>
      </c>
      <c r="C4" s="178"/>
      <c r="D4" s="178"/>
      <c r="E4" s="178"/>
      <c r="F4" s="178"/>
      <c r="G4" s="178"/>
      <c r="H4" s="178"/>
      <c r="I4" s="178"/>
      <c r="J4" s="178"/>
    </row>
    <row r="5" spans="1:10">
      <c r="A5" s="178"/>
      <c r="B5" s="129" t="s">
        <v>128</v>
      </c>
      <c r="C5" s="178"/>
      <c r="D5" s="178"/>
      <c r="E5" s="178"/>
      <c r="F5" s="178"/>
      <c r="G5" s="178"/>
      <c r="H5" s="178"/>
      <c r="I5" s="178"/>
      <c r="J5" s="178"/>
    </row>
    <row r="6" spans="1:10">
      <c r="A6" s="178"/>
      <c r="B6" s="132" t="s">
        <v>133</v>
      </c>
      <c r="C6" s="178"/>
      <c r="D6" s="178"/>
      <c r="E6" s="178"/>
      <c r="F6" s="178"/>
      <c r="G6" s="178"/>
      <c r="H6" s="178"/>
      <c r="I6" s="178"/>
      <c r="J6" s="178"/>
    </row>
    <row r="7" spans="1:10">
      <c r="A7" s="178"/>
      <c r="B7" s="178"/>
      <c r="C7" s="178"/>
      <c r="D7" s="178"/>
      <c r="E7" s="178"/>
      <c r="F7" s="178"/>
      <c r="G7" s="178"/>
      <c r="H7" s="178"/>
      <c r="I7" s="178"/>
      <c r="J7" s="178"/>
    </row>
    <row r="8" spans="1:10">
      <c r="A8" s="182" t="s">
        <v>121</v>
      </c>
      <c r="B8" s="182" t="s">
        <v>119</v>
      </c>
      <c r="C8" s="178"/>
      <c r="D8" s="178"/>
      <c r="E8" s="178"/>
      <c r="F8" s="178"/>
      <c r="G8" s="178"/>
      <c r="H8" s="178"/>
      <c r="I8" s="178"/>
      <c r="J8" s="178"/>
    </row>
    <row r="9" spans="1:10">
      <c r="A9" s="178"/>
      <c r="B9" s="178" t="s">
        <v>120</v>
      </c>
      <c r="C9" s="178"/>
      <c r="D9" s="178"/>
      <c r="E9" s="178"/>
      <c r="F9" s="178"/>
      <c r="G9" s="178"/>
      <c r="H9" s="178"/>
      <c r="I9" s="178"/>
      <c r="J9" s="178"/>
    </row>
    <row r="10" spans="1:10">
      <c r="A10" s="178"/>
      <c r="B10" s="178" t="s">
        <v>115</v>
      </c>
      <c r="C10" s="178"/>
      <c r="D10" s="128" t="s">
        <v>118</v>
      </c>
      <c r="E10" s="178"/>
      <c r="F10" s="4"/>
      <c r="G10" s="4"/>
      <c r="H10" s="4"/>
      <c r="I10" s="4"/>
      <c r="J10" s="178"/>
    </row>
    <row r="11" spans="1:10">
      <c r="A11" s="178"/>
      <c r="B11" s="178" t="s">
        <v>116</v>
      </c>
      <c r="C11" s="178"/>
      <c r="D11" s="128" t="s">
        <v>118</v>
      </c>
      <c r="E11" s="178"/>
      <c r="F11" s="4"/>
      <c r="G11" s="4"/>
      <c r="H11" s="4"/>
      <c r="I11" s="4"/>
      <c r="J11" s="178"/>
    </row>
    <row r="12" spans="1:10">
      <c r="A12" s="178"/>
      <c r="B12" s="178" t="s">
        <v>117</v>
      </c>
      <c r="C12" s="178"/>
      <c r="D12" s="128" t="s">
        <v>118</v>
      </c>
      <c r="E12" s="178"/>
      <c r="F12" s="4"/>
      <c r="G12" s="4"/>
      <c r="H12" s="4"/>
      <c r="I12" s="4"/>
      <c r="J12" s="178"/>
    </row>
    <row r="13" spans="1:10">
      <c r="A13" s="178"/>
      <c r="B13" s="178" t="s">
        <v>264</v>
      </c>
      <c r="C13" s="178"/>
      <c r="D13" s="128" t="s">
        <v>118</v>
      </c>
      <c r="E13" s="178"/>
      <c r="F13" s="4"/>
      <c r="G13" s="4"/>
      <c r="H13" s="4"/>
      <c r="I13" s="4"/>
      <c r="J13" s="178"/>
    </row>
    <row r="14" spans="1:10" s="4" customFormat="1">
      <c r="B14" s="178" t="s">
        <v>268</v>
      </c>
      <c r="D14" s="128" t="s">
        <v>118</v>
      </c>
    </row>
    <row r="15" spans="1:10" s="4" customFormat="1">
      <c r="B15" s="131" t="s">
        <v>265</v>
      </c>
      <c r="D15" s="128" t="s">
        <v>118</v>
      </c>
    </row>
    <row r="16" spans="1:10" s="4" customFormat="1">
      <c r="B16" s="131" t="s">
        <v>269</v>
      </c>
      <c r="D16" s="128" t="s">
        <v>118</v>
      </c>
    </row>
    <row r="17" spans="1:10" s="4" customFormat="1">
      <c r="B17" s="218"/>
      <c r="C17" s="218"/>
      <c r="D17" s="218"/>
    </row>
    <row r="18" spans="1:10" s="4" customFormat="1">
      <c r="B18" s="218" t="s">
        <v>267</v>
      </c>
      <c r="D18" s="128" t="s">
        <v>266</v>
      </c>
    </row>
    <row r="19" spans="1:10">
      <c r="A19" s="178"/>
      <c r="B19" s="178"/>
      <c r="C19" s="178"/>
      <c r="D19" s="178"/>
      <c r="E19" s="178"/>
      <c r="F19" s="178"/>
      <c r="G19" s="178"/>
      <c r="H19" s="178"/>
      <c r="I19" s="4"/>
      <c r="J19" s="178"/>
    </row>
    <row r="20" spans="1:10">
      <c r="A20" s="182" t="s">
        <v>122</v>
      </c>
      <c r="B20" s="182" t="s">
        <v>39</v>
      </c>
      <c r="C20" s="178"/>
      <c r="D20" s="178"/>
      <c r="E20" s="178"/>
      <c r="F20" s="178"/>
      <c r="G20" s="178"/>
      <c r="H20" s="178"/>
      <c r="I20" s="178"/>
      <c r="J20" s="178"/>
    </row>
    <row r="21" spans="1:10" ht="6.95" customHeight="1">
      <c r="A21" s="178"/>
      <c r="B21" s="178"/>
      <c r="C21" s="178"/>
      <c r="D21" s="178"/>
      <c r="E21" s="178"/>
      <c r="F21" s="178"/>
      <c r="G21" s="178"/>
      <c r="H21" s="178"/>
      <c r="I21" s="178"/>
      <c r="J21" s="178"/>
    </row>
    <row r="22" spans="1:10">
      <c r="A22" s="178"/>
      <c r="B22" s="182" t="s">
        <v>288</v>
      </c>
      <c r="C22" s="178"/>
      <c r="D22" s="178"/>
      <c r="E22" s="178"/>
      <c r="F22" s="178"/>
      <c r="G22" s="178"/>
      <c r="H22" s="178"/>
      <c r="I22" s="178"/>
      <c r="J22" s="178"/>
    </row>
    <row r="23" spans="1:10">
      <c r="A23" s="178"/>
      <c r="B23" s="178" t="s">
        <v>123</v>
      </c>
      <c r="C23" s="178"/>
      <c r="D23" s="178"/>
      <c r="E23" s="178"/>
      <c r="F23" s="178"/>
      <c r="G23" s="178"/>
      <c r="H23" s="178"/>
      <c r="I23" s="178"/>
      <c r="J23" s="178"/>
    </row>
    <row r="24" spans="1:10" ht="15" customHeight="1">
      <c r="A24" s="178"/>
      <c r="B24" s="178" t="s">
        <v>124</v>
      </c>
      <c r="C24" s="178"/>
      <c r="D24" s="219" t="s">
        <v>132</v>
      </c>
      <c r="E24" s="135"/>
      <c r="F24" s="135"/>
      <c r="G24" s="223"/>
      <c r="H24" s="223"/>
      <c r="I24" s="223"/>
      <c r="J24" s="223"/>
    </row>
    <row r="25" spans="1:10">
      <c r="A25" s="178"/>
      <c r="B25" s="127">
        <v>7.0000000000000007E-2</v>
      </c>
      <c r="C25" s="178"/>
      <c r="D25" s="128" t="s">
        <v>129</v>
      </c>
      <c r="E25" s="122"/>
      <c r="F25" s="122"/>
      <c r="G25" s="223"/>
      <c r="H25" s="223"/>
      <c r="I25" s="223"/>
      <c r="J25" s="223"/>
    </row>
    <row r="26" spans="1:10">
      <c r="A26" s="178"/>
      <c r="B26" s="127">
        <v>0.12</v>
      </c>
      <c r="C26" s="178"/>
      <c r="D26" s="128" t="s">
        <v>118</v>
      </c>
      <c r="E26" s="122"/>
      <c r="F26" s="122"/>
      <c r="G26" s="223"/>
      <c r="H26" s="223"/>
      <c r="I26" s="223"/>
      <c r="J26" s="223"/>
    </row>
    <row r="27" spans="1:10" s="178" customFormat="1">
      <c r="B27" s="127"/>
      <c r="D27" s="4"/>
      <c r="E27" s="122"/>
      <c r="F27" s="122"/>
      <c r="G27" s="222"/>
      <c r="H27" s="222"/>
      <c r="I27" s="222"/>
      <c r="J27" s="222"/>
    </row>
    <row r="28" spans="1:10" s="178" customFormat="1" ht="15" customHeight="1">
      <c r="B28" s="355" t="s">
        <v>289</v>
      </c>
      <c r="C28" s="355"/>
      <c r="D28" s="355"/>
      <c r="E28" s="355"/>
      <c r="F28" s="355"/>
      <c r="G28" s="355"/>
      <c r="H28" s="355"/>
      <c r="I28" s="355"/>
      <c r="J28" s="355"/>
    </row>
    <row r="29" spans="1:10" s="178" customFormat="1">
      <c r="B29" s="355"/>
      <c r="C29" s="355"/>
      <c r="D29" s="355"/>
      <c r="E29" s="355"/>
      <c r="F29" s="355"/>
      <c r="G29" s="355"/>
      <c r="H29" s="355"/>
      <c r="I29" s="355"/>
      <c r="J29" s="355"/>
    </row>
    <row r="30" spans="1:10" s="178" customFormat="1">
      <c r="B30" s="178" t="s">
        <v>124</v>
      </c>
      <c r="D30" s="219" t="s">
        <v>132</v>
      </c>
      <c r="E30" s="221"/>
      <c r="F30" s="122"/>
      <c r="G30" s="222"/>
      <c r="H30" s="222"/>
      <c r="I30" s="222"/>
      <c r="J30" s="222"/>
    </row>
    <row r="31" spans="1:10" s="178" customFormat="1">
      <c r="B31" s="224">
        <v>0.09</v>
      </c>
      <c r="C31" s="179"/>
      <c r="D31" s="225" t="s">
        <v>129</v>
      </c>
      <c r="E31" s="122"/>
      <c r="F31" s="122"/>
      <c r="G31" s="222"/>
      <c r="H31" s="222"/>
      <c r="I31" s="222"/>
      <c r="J31" s="222"/>
    </row>
    <row r="32" spans="1:10" s="178" customFormat="1">
      <c r="B32" s="224">
        <v>0.15</v>
      </c>
      <c r="C32" s="179"/>
      <c r="D32" s="225" t="s">
        <v>118</v>
      </c>
      <c r="E32" s="122"/>
      <c r="F32" s="122"/>
      <c r="G32" s="222"/>
      <c r="H32" s="222"/>
      <c r="I32" s="222"/>
      <c r="J32" s="222"/>
    </row>
    <row r="33" spans="1:10" s="178" customFormat="1">
      <c r="B33" s="127"/>
      <c r="D33" s="4"/>
      <c r="E33" s="122"/>
      <c r="F33" s="122"/>
      <c r="G33" s="222"/>
      <c r="H33" s="222"/>
      <c r="I33" s="222"/>
      <c r="J33" s="222"/>
    </row>
    <row r="34" spans="1:10" ht="6.95" customHeight="1">
      <c r="A34" s="178"/>
      <c r="B34" s="178"/>
      <c r="C34" s="178"/>
      <c r="D34" s="178"/>
      <c r="E34" s="178"/>
      <c r="F34" s="178"/>
      <c r="G34" s="178"/>
      <c r="H34" s="178"/>
      <c r="I34" s="178"/>
      <c r="J34" s="178"/>
    </row>
    <row r="35" spans="1:10">
      <c r="A35" s="178"/>
      <c r="B35" s="182" t="s">
        <v>130</v>
      </c>
      <c r="C35" s="178"/>
      <c r="D35" s="178"/>
      <c r="E35" s="178"/>
      <c r="F35" s="178"/>
      <c r="G35" s="178"/>
      <c r="H35" s="178"/>
      <c r="I35" s="178"/>
      <c r="J35" s="178"/>
    </row>
    <row r="36" spans="1:10">
      <c r="A36" s="178"/>
      <c r="B36" s="178" t="s">
        <v>223</v>
      </c>
      <c r="C36" s="178"/>
      <c r="D36" s="178"/>
      <c r="E36" s="178"/>
      <c r="F36" s="178"/>
      <c r="G36" s="178"/>
      <c r="H36" s="178"/>
      <c r="I36" s="178"/>
      <c r="J36" s="178"/>
    </row>
    <row r="37" spans="1:10">
      <c r="A37" s="178"/>
      <c r="B37" s="178"/>
      <c r="C37" s="178"/>
      <c r="D37" s="130" t="s">
        <v>110</v>
      </c>
      <c r="E37" s="130" t="s">
        <v>114</v>
      </c>
      <c r="F37" s="178"/>
      <c r="G37" s="178"/>
      <c r="H37" s="178"/>
      <c r="I37" s="178"/>
      <c r="J37" s="178"/>
    </row>
    <row r="38" spans="1:10">
      <c r="A38" s="178"/>
      <c r="B38" s="127">
        <v>0.2</v>
      </c>
      <c r="C38" s="178"/>
      <c r="D38" s="128" t="s">
        <v>129</v>
      </c>
      <c r="E38" s="128" t="s">
        <v>131</v>
      </c>
      <c r="F38" s="178"/>
      <c r="G38" s="178"/>
      <c r="H38" s="178"/>
      <c r="I38" s="178"/>
      <c r="J38" s="178"/>
    </row>
    <row r="39" spans="1:10">
      <c r="A39" s="178"/>
      <c r="B39" s="127">
        <v>0.3</v>
      </c>
      <c r="C39" s="178"/>
      <c r="D39" s="128" t="s">
        <v>131</v>
      </c>
      <c r="E39" s="128" t="s">
        <v>118</v>
      </c>
      <c r="F39" s="178"/>
      <c r="G39" s="178"/>
      <c r="H39" s="178"/>
      <c r="I39" s="178"/>
      <c r="J39" s="178"/>
    </row>
    <row r="40" spans="1:10">
      <c r="A40" s="178"/>
      <c r="B40" s="127">
        <v>0.4</v>
      </c>
      <c r="C40" s="178"/>
      <c r="D40" s="128" t="s">
        <v>118</v>
      </c>
      <c r="E40" s="178"/>
      <c r="F40" s="178"/>
      <c r="G40" s="178"/>
      <c r="H40" s="178"/>
      <c r="I40" s="178"/>
      <c r="J40" s="178"/>
    </row>
    <row r="41" spans="1:10">
      <c r="A41" s="182"/>
      <c r="B41" s="182"/>
      <c r="C41" s="178"/>
      <c r="D41" s="178"/>
      <c r="E41" s="178"/>
      <c r="F41" s="178"/>
      <c r="G41" s="178"/>
      <c r="H41" s="178"/>
      <c r="I41" s="178"/>
      <c r="J41" s="178"/>
    </row>
    <row r="42" spans="1:10">
      <c r="A42" s="182" t="s">
        <v>134</v>
      </c>
      <c r="B42" s="182" t="s">
        <v>135</v>
      </c>
      <c r="C42" s="178"/>
      <c r="D42" s="178"/>
      <c r="E42" s="178"/>
      <c r="F42" s="178"/>
      <c r="G42" s="178"/>
      <c r="H42" s="178"/>
      <c r="I42" s="178"/>
      <c r="J42" s="178"/>
    </row>
    <row r="43" spans="1:10">
      <c r="A43" s="182"/>
      <c r="B43" s="178" t="s">
        <v>149</v>
      </c>
      <c r="C43" s="178"/>
      <c r="D43" s="178"/>
      <c r="E43" s="178"/>
      <c r="F43" s="178"/>
      <c r="G43" s="178"/>
      <c r="H43" s="178"/>
      <c r="I43" s="178"/>
      <c r="J43" s="178"/>
    </row>
    <row r="44" spans="1:10" ht="15" customHeight="1">
      <c r="A44" s="178"/>
      <c r="B44" s="252" t="s">
        <v>270</v>
      </c>
      <c r="C44" s="178"/>
      <c r="D44" s="132" t="s">
        <v>129</v>
      </c>
      <c r="E44" s="129" t="s">
        <v>118</v>
      </c>
      <c r="F44" s="178"/>
      <c r="G44" s="178"/>
      <c r="H44" s="178"/>
      <c r="I44" s="178"/>
      <c r="J44" s="178"/>
    </row>
    <row r="45" spans="1:10">
      <c r="A45" s="178"/>
      <c r="B45" s="252"/>
      <c r="C45" s="178"/>
      <c r="D45" s="4"/>
      <c r="E45" s="178"/>
      <c r="F45" s="178"/>
      <c r="G45" s="178"/>
      <c r="H45" s="178"/>
      <c r="I45" s="178"/>
      <c r="J45" s="178"/>
    </row>
    <row r="46" spans="1:10">
      <c r="A46" s="178"/>
      <c r="B46" s="252"/>
      <c r="C46" s="178"/>
      <c r="D46" s="178"/>
      <c r="E46" s="178"/>
      <c r="F46" s="178"/>
      <c r="G46" s="178"/>
      <c r="H46" s="178"/>
      <c r="I46" s="178"/>
      <c r="J46" s="178"/>
    </row>
    <row r="47" spans="1:10">
      <c r="A47" s="178"/>
      <c r="B47" s="252"/>
      <c r="C47" s="178"/>
      <c r="D47" s="178"/>
      <c r="E47" s="178"/>
      <c r="F47" s="178"/>
      <c r="G47" s="178"/>
      <c r="H47" s="178"/>
      <c r="I47" s="178"/>
      <c r="J47" s="178"/>
    </row>
    <row r="48" spans="1:10">
      <c r="A48" s="178"/>
      <c r="B48" s="252"/>
      <c r="C48" s="178"/>
      <c r="D48" s="178"/>
      <c r="E48" s="178"/>
      <c r="F48" s="178"/>
      <c r="G48" s="178"/>
      <c r="H48" s="178"/>
      <c r="I48" s="178"/>
      <c r="J48" s="178"/>
    </row>
    <row r="49" spans="1:10">
      <c r="A49" s="178"/>
      <c r="B49" s="252"/>
      <c r="C49" s="178"/>
      <c r="D49" s="178"/>
      <c r="E49" s="178"/>
      <c r="F49" s="178"/>
      <c r="G49" s="178"/>
      <c r="H49" s="178"/>
      <c r="I49" s="178"/>
      <c r="J49" s="178"/>
    </row>
    <row r="50" spans="1:10">
      <c r="A50" s="178"/>
      <c r="B50" s="252"/>
      <c r="C50" s="178"/>
      <c r="D50" s="178"/>
      <c r="E50" s="178"/>
      <c r="F50" s="178"/>
      <c r="G50" s="178"/>
      <c r="H50" s="178"/>
      <c r="I50" s="178"/>
      <c r="J50" s="178"/>
    </row>
    <row r="51" spans="1:10">
      <c r="B51" s="252"/>
    </row>
    <row r="52" spans="1:10">
      <c r="B52" s="252"/>
    </row>
    <row r="53" spans="1:10">
      <c r="B53" s="252"/>
    </row>
    <row r="54" spans="1:10">
      <c r="B54" s="252"/>
    </row>
    <row r="55" spans="1:10">
      <c r="B55" s="133"/>
    </row>
    <row r="56" spans="1:10">
      <c r="B56" s="133"/>
    </row>
  </sheetData>
  <sheetProtection algorithmName="SHA-512" hashValue="isiAVul7KPq2W3d+hj9N7+3te2yMNFEeeJ7QgYpAnLjqJnY4cscQN8Dtw/CosEzacrj5weFt0sgzBc85yAXgNA==" saltValue="Gp1X4bPrpnt+SRfDw9+4Pg==" spinCount="100000" sheet="1" objects="1" scenarios="1"/>
  <mergeCells count="3">
    <mergeCell ref="A2:J2"/>
    <mergeCell ref="B44:B54"/>
    <mergeCell ref="B28:J29"/>
  </mergeCells>
  <printOptions horizontalCentered="1"/>
  <pageMargins left="0.7" right="0.7" top="0.75" bottom="0.75" header="0.3" footer="0.3"/>
  <pageSetup scale="63" orientation="landscape" r:id="rId1"/>
  <headerFooter>
    <oddHeader>&amp;C&amp;12New Construction Point Scoring</oddHeader>
    <oddFooter>&amp;C&amp;10CALIFORNIA TAX CREDIT ALLOCATION COMMITTEE</oddFooter>
  </headerFooter>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zoomScaleNormal="100" workbookViewId="0"/>
  </sheetViews>
  <sheetFormatPr defaultRowHeight="15"/>
  <cols>
    <col min="1" max="1" width="2.7109375" customWidth="1"/>
    <col min="2" max="2" width="18.140625" customWidth="1"/>
    <col min="3" max="3" width="3.7109375" customWidth="1"/>
    <col min="4" max="6" width="10.7109375" customWidth="1"/>
    <col min="7" max="7" width="12.7109375" customWidth="1"/>
    <col min="8" max="8" width="3.7109375" customWidth="1"/>
    <col min="10" max="10" width="70.7109375" customWidth="1"/>
    <col min="11" max="11" width="2.7109375" customWidth="1"/>
  </cols>
  <sheetData>
    <row r="1" spans="1:10">
      <c r="A1" s="182" t="s">
        <v>137</v>
      </c>
      <c r="B1" s="182"/>
      <c r="C1" s="178"/>
      <c r="D1" s="178"/>
      <c r="E1" s="178"/>
      <c r="F1" s="178"/>
      <c r="G1" s="178"/>
      <c r="H1" s="178"/>
      <c r="I1" s="178"/>
      <c r="J1" s="178"/>
    </row>
    <row r="2" spans="1:10" ht="45" customHeight="1">
      <c r="A2" s="252" t="s">
        <v>136</v>
      </c>
      <c r="B2" s="252"/>
      <c r="C2" s="252"/>
      <c r="D2" s="252"/>
      <c r="E2" s="252"/>
      <c r="F2" s="252"/>
      <c r="G2" s="252"/>
      <c r="H2" s="252"/>
      <c r="I2" s="252"/>
      <c r="J2" s="252"/>
    </row>
    <row r="3" spans="1:10" s="178" customFormat="1" ht="35.1" customHeight="1">
      <c r="A3" s="252" t="s">
        <v>271</v>
      </c>
      <c r="B3" s="252"/>
      <c r="C3" s="252"/>
      <c r="D3" s="252"/>
      <c r="E3" s="252"/>
      <c r="F3" s="252"/>
      <c r="G3" s="252"/>
      <c r="H3" s="252"/>
      <c r="I3" s="252"/>
      <c r="J3" s="252"/>
    </row>
    <row r="4" spans="1:10" ht="18" customHeight="1">
      <c r="A4" s="182" t="s">
        <v>125</v>
      </c>
      <c r="B4" s="178"/>
      <c r="C4" s="178"/>
      <c r="D4" s="178"/>
      <c r="E4" s="178"/>
      <c r="F4" s="178"/>
      <c r="G4" s="178"/>
      <c r="H4" s="178"/>
      <c r="I4" s="178"/>
      <c r="J4" s="178"/>
    </row>
    <row r="5" spans="1:10">
      <c r="A5" s="178"/>
      <c r="B5" s="128" t="s">
        <v>127</v>
      </c>
      <c r="C5" s="178"/>
      <c r="D5" s="178"/>
      <c r="E5" s="178"/>
      <c r="F5" s="178"/>
      <c r="G5" s="178"/>
      <c r="H5" s="178"/>
      <c r="I5" s="178"/>
      <c r="J5" s="178"/>
    </row>
    <row r="6" spans="1:10">
      <c r="A6" s="178"/>
      <c r="B6" s="129" t="s">
        <v>128</v>
      </c>
      <c r="C6" s="178"/>
      <c r="D6" s="178"/>
      <c r="E6" s="178"/>
      <c r="F6" s="178"/>
      <c r="G6" s="178"/>
      <c r="H6" s="178"/>
      <c r="I6" s="178"/>
      <c r="J6" s="178"/>
    </row>
    <row r="7" spans="1:10">
      <c r="A7" s="178"/>
      <c r="B7" s="132" t="s">
        <v>133</v>
      </c>
      <c r="C7" s="178"/>
      <c r="D7" s="178"/>
      <c r="E7" s="178"/>
      <c r="F7" s="178"/>
      <c r="G7" s="178"/>
      <c r="H7" s="178"/>
      <c r="I7" s="178"/>
      <c r="J7" s="178"/>
    </row>
    <row r="8" spans="1:10">
      <c r="A8" s="178"/>
      <c r="B8" s="178"/>
      <c r="C8" s="178"/>
      <c r="D8" s="178"/>
      <c r="E8" s="178"/>
      <c r="F8" s="178"/>
      <c r="G8" s="178"/>
      <c r="H8" s="178"/>
      <c r="I8" s="178"/>
      <c r="J8" s="178"/>
    </row>
    <row r="9" spans="1:10">
      <c r="A9" s="182" t="s">
        <v>121</v>
      </c>
      <c r="B9" s="182" t="s">
        <v>138</v>
      </c>
      <c r="C9" s="178"/>
      <c r="D9" s="178"/>
      <c r="E9" s="178"/>
      <c r="F9" s="178"/>
      <c r="G9" s="178"/>
      <c r="H9" s="178"/>
      <c r="I9" s="178"/>
      <c r="J9" s="178"/>
    </row>
    <row r="10" spans="1:10">
      <c r="A10" s="178"/>
      <c r="B10" s="178" t="s">
        <v>120</v>
      </c>
      <c r="C10" s="178"/>
      <c r="D10" s="178"/>
      <c r="E10" s="178"/>
      <c r="F10" s="178"/>
      <c r="G10" s="178"/>
      <c r="H10" s="178"/>
      <c r="I10" s="178"/>
      <c r="J10" s="178"/>
    </row>
    <row r="11" spans="1:10">
      <c r="A11" s="178"/>
      <c r="B11" s="178" t="s">
        <v>115</v>
      </c>
      <c r="C11" s="178"/>
      <c r="D11" s="128" t="s">
        <v>118</v>
      </c>
      <c r="E11" s="178"/>
      <c r="F11" s="4"/>
      <c r="G11" s="4"/>
      <c r="H11" s="4"/>
      <c r="I11" s="4"/>
      <c r="J11" s="178"/>
    </row>
    <row r="12" spans="1:10">
      <c r="A12" s="178"/>
      <c r="B12" s="178" t="s">
        <v>116</v>
      </c>
      <c r="C12" s="178"/>
      <c r="D12" s="128" t="s">
        <v>118</v>
      </c>
      <c r="E12" s="178"/>
      <c r="F12" s="4"/>
      <c r="G12" s="4"/>
      <c r="H12" s="4"/>
      <c r="I12" s="4"/>
      <c r="J12" s="178"/>
    </row>
    <row r="13" spans="1:10">
      <c r="A13" s="178"/>
      <c r="B13" s="178" t="s">
        <v>117</v>
      </c>
      <c r="C13" s="178"/>
      <c r="D13" s="128" t="s">
        <v>118</v>
      </c>
      <c r="E13" s="178"/>
      <c r="F13" s="4"/>
      <c r="G13" s="4"/>
      <c r="H13" s="4"/>
      <c r="I13" s="4"/>
      <c r="J13" s="178"/>
    </row>
    <row r="14" spans="1:10" s="178" customFormat="1">
      <c r="B14" s="178" t="s">
        <v>264</v>
      </c>
      <c r="D14" s="128" t="s">
        <v>118</v>
      </c>
      <c r="F14" s="4"/>
      <c r="G14" s="4"/>
      <c r="H14" s="4"/>
      <c r="I14" s="4"/>
    </row>
    <row r="15" spans="1:10" s="178" customFormat="1">
      <c r="B15" s="178" t="s">
        <v>268</v>
      </c>
      <c r="C15" s="4"/>
      <c r="D15" s="128" t="s">
        <v>118</v>
      </c>
      <c r="F15" s="4"/>
      <c r="G15" s="4"/>
      <c r="H15" s="4"/>
      <c r="I15" s="4"/>
    </row>
    <row r="16" spans="1:10" s="178" customFormat="1">
      <c r="B16" s="131" t="s">
        <v>265</v>
      </c>
      <c r="C16" s="4"/>
      <c r="D16" s="128" t="s">
        <v>118</v>
      </c>
      <c r="F16" s="4"/>
      <c r="G16" s="4"/>
      <c r="H16" s="4"/>
      <c r="I16" s="4"/>
    </row>
    <row r="17" spans="1:10" s="178" customFormat="1">
      <c r="B17" s="131" t="s">
        <v>269</v>
      </c>
      <c r="C17" s="4"/>
      <c r="D17" s="128" t="s">
        <v>118</v>
      </c>
      <c r="F17" s="4"/>
      <c r="G17" s="4"/>
      <c r="H17" s="4"/>
      <c r="I17" s="4"/>
    </row>
    <row r="18" spans="1:10" s="178" customFormat="1">
      <c r="B18" s="218"/>
      <c r="C18" s="218"/>
      <c r="D18" s="218"/>
      <c r="F18" s="4"/>
      <c r="G18" s="4"/>
      <c r="H18" s="4"/>
      <c r="I18" s="4"/>
    </row>
    <row r="19" spans="1:10" s="178" customFormat="1">
      <c r="B19" s="218" t="s">
        <v>267</v>
      </c>
      <c r="C19" s="4"/>
      <c r="D19" s="128" t="s">
        <v>266</v>
      </c>
      <c r="F19" s="4"/>
      <c r="G19" s="4"/>
      <c r="H19" s="4"/>
      <c r="I19" s="4"/>
    </row>
    <row r="20" spans="1:10">
      <c r="A20" s="178"/>
      <c r="B20" s="178"/>
      <c r="C20" s="178"/>
      <c r="D20" s="178"/>
      <c r="E20" s="178"/>
      <c r="F20" s="4"/>
      <c r="G20" s="4"/>
      <c r="H20" s="4"/>
      <c r="I20" s="4"/>
      <c r="J20" s="178"/>
    </row>
    <row r="21" spans="1:10">
      <c r="A21" s="182" t="s">
        <v>122</v>
      </c>
      <c r="B21" s="182" t="s">
        <v>159</v>
      </c>
      <c r="C21" s="178"/>
      <c r="D21" s="178"/>
      <c r="E21" s="178"/>
      <c r="F21" s="178"/>
      <c r="G21" s="178"/>
      <c r="H21" s="178"/>
      <c r="I21" s="178"/>
      <c r="J21" s="178"/>
    </row>
    <row r="22" spans="1:10">
      <c r="A22" s="178"/>
      <c r="B22" s="178" t="s">
        <v>224</v>
      </c>
      <c r="C22" s="178"/>
      <c r="D22" s="178"/>
      <c r="E22" s="178"/>
      <c r="F22" s="178"/>
      <c r="G22" s="178"/>
      <c r="H22" s="178"/>
      <c r="I22" s="178"/>
      <c r="J22" s="178"/>
    </row>
    <row r="23" spans="1:10">
      <c r="A23" s="178"/>
      <c r="B23" s="178" t="s">
        <v>139</v>
      </c>
      <c r="C23" s="178"/>
      <c r="D23" s="134"/>
      <c r="E23" s="135"/>
      <c r="F23" s="135"/>
      <c r="G23" s="131"/>
      <c r="H23" s="178"/>
      <c r="I23" s="178"/>
      <c r="J23" s="178"/>
    </row>
    <row r="24" spans="1:10">
      <c r="A24" s="178"/>
      <c r="B24" s="127">
        <v>0.15</v>
      </c>
      <c r="C24" s="178"/>
      <c r="D24" s="128" t="s">
        <v>129</v>
      </c>
      <c r="E24" s="4"/>
      <c r="F24" s="4"/>
      <c r="G24" s="4"/>
      <c r="H24" s="178"/>
      <c r="I24" s="178"/>
      <c r="J24" s="178"/>
    </row>
    <row r="25" spans="1:10">
      <c r="A25" s="178"/>
      <c r="B25" s="127">
        <v>0.2</v>
      </c>
      <c r="C25" s="178"/>
      <c r="D25" s="128" t="s">
        <v>118</v>
      </c>
      <c r="E25" s="4"/>
      <c r="F25" s="4"/>
      <c r="G25" s="4"/>
      <c r="H25" s="178"/>
      <c r="I25" s="178"/>
      <c r="J25" s="178"/>
    </row>
    <row r="26" spans="1:10">
      <c r="A26" s="178"/>
      <c r="B26" s="127"/>
      <c r="C26" s="178"/>
      <c r="D26" s="178"/>
      <c r="E26" s="4"/>
      <c r="F26" s="4"/>
      <c r="G26" s="4"/>
      <c r="H26" s="178"/>
      <c r="I26" s="178"/>
      <c r="J26" s="178"/>
    </row>
    <row r="27" spans="1:10">
      <c r="A27" s="182" t="s">
        <v>134</v>
      </c>
      <c r="B27" s="136" t="s">
        <v>140</v>
      </c>
      <c r="C27" s="178"/>
      <c r="D27" s="178"/>
      <c r="E27" s="4"/>
      <c r="F27" s="4"/>
      <c r="G27" s="4"/>
      <c r="H27" s="178"/>
      <c r="I27" s="178"/>
      <c r="J27" s="178"/>
    </row>
    <row r="28" spans="1:10">
      <c r="A28" s="182"/>
      <c r="B28" s="178" t="s">
        <v>225</v>
      </c>
      <c r="C28" s="178"/>
      <c r="D28" s="178"/>
      <c r="E28" s="4"/>
      <c r="F28" s="4"/>
      <c r="G28" s="4"/>
      <c r="H28" s="178"/>
      <c r="I28" s="178"/>
      <c r="J28" s="178"/>
    </row>
    <row r="29" spans="1:10" ht="6.95" customHeight="1">
      <c r="A29" s="178"/>
      <c r="B29" s="127"/>
      <c r="C29" s="178"/>
      <c r="D29" s="178"/>
      <c r="E29" s="4"/>
      <c r="F29" s="4"/>
      <c r="G29" s="4"/>
      <c r="H29" s="178"/>
      <c r="I29" s="178"/>
      <c r="J29" s="178"/>
    </row>
    <row r="30" spans="1:10">
      <c r="A30" s="178"/>
      <c r="B30" s="136" t="s">
        <v>151</v>
      </c>
      <c r="C30" s="178"/>
      <c r="D30" s="178"/>
      <c r="E30" s="4"/>
      <c r="F30" s="4"/>
      <c r="G30" s="4"/>
      <c r="H30" s="178"/>
      <c r="I30" s="178"/>
      <c r="J30" s="178"/>
    </row>
    <row r="31" spans="1:10" ht="15" customHeight="1">
      <c r="A31" s="178"/>
      <c r="B31" s="356" t="s">
        <v>272</v>
      </c>
      <c r="C31" s="356"/>
      <c r="D31" s="356"/>
      <c r="E31" s="128" t="s">
        <v>145</v>
      </c>
      <c r="F31" s="4"/>
      <c r="G31" s="4"/>
      <c r="H31" s="178"/>
      <c r="I31" s="178"/>
      <c r="J31" s="178"/>
    </row>
    <row r="32" spans="1:10">
      <c r="A32" s="178"/>
      <c r="B32" s="356"/>
      <c r="C32" s="356"/>
      <c r="D32" s="356"/>
      <c r="E32" s="4"/>
      <c r="F32" s="4"/>
      <c r="G32" s="4"/>
      <c r="H32" s="178"/>
      <c r="I32" s="178"/>
      <c r="J32" s="178"/>
    </row>
    <row r="33" spans="1:10" s="178" customFormat="1">
      <c r="B33" s="356"/>
      <c r="C33" s="356"/>
      <c r="D33" s="356"/>
      <c r="E33" s="4"/>
      <c r="F33" s="4"/>
      <c r="G33" s="4"/>
    </row>
    <row r="34" spans="1:10" s="178" customFormat="1">
      <c r="B34" s="356"/>
      <c r="C34" s="356"/>
      <c r="D34" s="356"/>
      <c r="E34" s="4"/>
      <c r="F34" s="4"/>
      <c r="G34" s="4"/>
    </row>
    <row r="35" spans="1:10" s="178" customFormat="1">
      <c r="B35" s="356"/>
      <c r="C35" s="356"/>
      <c r="D35" s="356"/>
      <c r="E35" s="4"/>
      <c r="F35" s="4"/>
      <c r="G35" s="4"/>
    </row>
    <row r="36" spans="1:10" s="178" customFormat="1">
      <c r="B36" s="356"/>
      <c r="C36" s="356"/>
      <c r="D36" s="356"/>
      <c r="E36" s="4"/>
      <c r="F36" s="4"/>
      <c r="G36" s="4"/>
    </row>
    <row r="37" spans="1:10" s="178" customFormat="1">
      <c r="B37" s="356"/>
      <c r="C37" s="356"/>
      <c r="D37" s="356"/>
      <c r="E37" s="4"/>
      <c r="F37" s="4"/>
      <c r="G37" s="4"/>
    </row>
    <row r="38" spans="1:10" s="178" customFormat="1">
      <c r="B38" s="356"/>
      <c r="C38" s="356"/>
      <c r="D38" s="356"/>
      <c r="E38" s="4"/>
      <c r="F38" s="4"/>
      <c r="G38" s="4"/>
    </row>
    <row r="39" spans="1:10" s="178" customFormat="1">
      <c r="B39" s="356"/>
      <c r="C39" s="356"/>
      <c r="D39" s="356"/>
      <c r="E39" s="4"/>
      <c r="F39" s="4"/>
      <c r="G39" s="4"/>
    </row>
    <row r="40" spans="1:10" s="178" customFormat="1">
      <c r="B40" s="356"/>
      <c r="C40" s="356"/>
      <c r="D40" s="356"/>
      <c r="E40" s="4"/>
      <c r="F40" s="4"/>
      <c r="G40" s="4"/>
    </row>
    <row r="41" spans="1:10">
      <c r="A41" s="178"/>
      <c r="B41" s="356" t="s">
        <v>142</v>
      </c>
      <c r="C41" s="356"/>
      <c r="D41" s="356"/>
      <c r="E41" s="128" t="s">
        <v>145</v>
      </c>
      <c r="F41" s="4"/>
      <c r="G41" s="4"/>
      <c r="H41" s="178"/>
      <c r="I41" s="178"/>
      <c r="J41" s="178"/>
    </row>
    <row r="42" spans="1:10">
      <c r="A42" s="178"/>
      <c r="B42" s="356"/>
      <c r="C42" s="356"/>
      <c r="D42" s="356"/>
      <c r="E42" s="4"/>
      <c r="F42" s="4"/>
      <c r="G42" s="4"/>
      <c r="H42" s="178"/>
      <c r="I42" s="178"/>
      <c r="J42" s="178"/>
    </row>
    <row r="43" spans="1:10">
      <c r="A43" s="178"/>
      <c r="B43" s="356"/>
      <c r="C43" s="356"/>
      <c r="D43" s="356"/>
      <c r="E43" s="4"/>
      <c r="F43" s="4"/>
      <c r="G43" s="4"/>
      <c r="H43" s="178"/>
      <c r="I43" s="178"/>
      <c r="J43" s="178"/>
    </row>
    <row r="44" spans="1:10">
      <c r="A44" s="178"/>
      <c r="B44" s="356"/>
      <c r="C44" s="356"/>
      <c r="D44" s="356"/>
      <c r="E44" s="4"/>
      <c r="F44" s="4"/>
      <c r="G44" s="4"/>
      <c r="H44" s="178"/>
      <c r="I44" s="178"/>
      <c r="J44" s="178"/>
    </row>
    <row r="45" spans="1:10">
      <c r="A45" s="178"/>
      <c r="B45" s="356"/>
      <c r="C45" s="356"/>
      <c r="D45" s="356"/>
      <c r="E45" s="4"/>
      <c r="F45" s="4"/>
      <c r="G45" s="4"/>
      <c r="H45" s="178"/>
      <c r="I45" s="178"/>
      <c r="J45" s="178"/>
    </row>
    <row r="46" spans="1:10">
      <c r="A46" s="178"/>
      <c r="B46" s="356"/>
      <c r="C46" s="356"/>
      <c r="D46" s="356"/>
      <c r="E46" s="4"/>
      <c r="F46" s="4"/>
      <c r="G46" s="4"/>
      <c r="H46" s="178"/>
      <c r="I46" s="178"/>
      <c r="J46" s="178"/>
    </row>
    <row r="47" spans="1:10">
      <c r="A47" s="178"/>
      <c r="B47" s="356"/>
      <c r="C47" s="356"/>
      <c r="D47" s="356"/>
      <c r="E47" s="4"/>
      <c r="F47" s="4"/>
      <c r="G47" s="4"/>
      <c r="H47" s="178"/>
      <c r="I47" s="178"/>
      <c r="J47" s="178"/>
    </row>
    <row r="48" spans="1:10">
      <c r="A48" s="178"/>
      <c r="B48" s="356"/>
      <c r="C48" s="356"/>
      <c r="D48" s="356"/>
      <c r="E48" s="4"/>
      <c r="F48" s="4"/>
      <c r="G48" s="4"/>
      <c r="H48" s="178"/>
      <c r="I48" s="178"/>
      <c r="J48" s="178"/>
    </row>
    <row r="49" spans="1:10">
      <c r="A49" s="178"/>
      <c r="B49" s="356"/>
      <c r="C49" s="356"/>
      <c r="D49" s="356"/>
      <c r="E49" s="4"/>
      <c r="F49" s="4"/>
      <c r="G49" s="4"/>
      <c r="H49" s="178"/>
      <c r="I49" s="178"/>
      <c r="J49" s="178"/>
    </row>
    <row r="50" spans="1:10">
      <c r="A50" s="178"/>
      <c r="B50" s="356"/>
      <c r="C50" s="356"/>
      <c r="D50" s="356"/>
      <c r="E50" s="4"/>
      <c r="F50" s="4"/>
      <c r="G50" s="4"/>
      <c r="H50" s="178"/>
      <c r="I50" s="178"/>
      <c r="J50" s="178"/>
    </row>
    <row r="51" spans="1:10">
      <c r="A51" s="178"/>
      <c r="B51" s="356" t="s">
        <v>141</v>
      </c>
      <c r="C51" s="356"/>
      <c r="D51" s="356"/>
      <c r="E51" s="128" t="s">
        <v>145</v>
      </c>
      <c r="F51" s="4"/>
      <c r="G51" s="4"/>
      <c r="H51" s="178"/>
      <c r="I51" s="178"/>
      <c r="J51" s="178"/>
    </row>
    <row r="52" spans="1:10">
      <c r="A52" s="178"/>
      <c r="B52" s="356"/>
      <c r="C52" s="356"/>
      <c r="D52" s="356"/>
      <c r="E52" s="4"/>
      <c r="F52" s="4"/>
      <c r="G52" s="4"/>
      <c r="H52" s="178"/>
      <c r="I52" s="178"/>
      <c r="J52" s="178"/>
    </row>
    <row r="53" spans="1:10" ht="9.9499999999999993" customHeight="1">
      <c r="A53" s="178"/>
      <c r="B53" s="127"/>
      <c r="C53" s="178"/>
      <c r="D53" s="178"/>
      <c r="E53" s="4"/>
      <c r="F53" s="4"/>
      <c r="G53" s="4"/>
      <c r="H53" s="178"/>
      <c r="I53" s="178"/>
      <c r="J53" s="178"/>
    </row>
    <row r="54" spans="1:10">
      <c r="A54" s="178"/>
      <c r="B54" s="136" t="s">
        <v>146</v>
      </c>
      <c r="C54" s="178"/>
      <c r="D54" s="178"/>
      <c r="E54" s="4"/>
      <c r="F54" s="4"/>
      <c r="G54" s="4"/>
      <c r="H54" s="178"/>
      <c r="I54" s="178"/>
      <c r="J54" s="178"/>
    </row>
    <row r="55" spans="1:10">
      <c r="A55" s="178"/>
      <c r="B55" s="356" t="s">
        <v>147</v>
      </c>
      <c r="C55" s="356"/>
      <c r="D55" s="356"/>
      <c r="E55" s="128" t="s">
        <v>145</v>
      </c>
      <c r="F55" s="4"/>
      <c r="G55" s="4"/>
      <c r="H55" s="178"/>
      <c r="I55" s="178"/>
      <c r="J55" s="178"/>
    </row>
    <row r="56" spans="1:10">
      <c r="A56" s="178"/>
      <c r="B56" s="356"/>
      <c r="C56" s="356"/>
      <c r="D56" s="356"/>
      <c r="E56" s="4"/>
      <c r="F56" s="4"/>
      <c r="G56" s="4"/>
      <c r="H56" s="178"/>
      <c r="I56" s="178"/>
      <c r="J56" s="178"/>
    </row>
    <row r="57" spans="1:10">
      <c r="A57" s="178"/>
      <c r="B57" s="356"/>
      <c r="C57" s="356"/>
      <c r="D57" s="356"/>
      <c r="E57" s="4"/>
      <c r="F57" s="4"/>
      <c r="G57" s="4"/>
      <c r="H57" s="178"/>
      <c r="I57" s="178"/>
      <c r="J57" s="178"/>
    </row>
    <row r="58" spans="1:10">
      <c r="A58" s="178"/>
      <c r="B58" s="356"/>
      <c r="C58" s="356"/>
      <c r="D58" s="356"/>
      <c r="E58" s="4"/>
      <c r="F58" s="4"/>
      <c r="G58" s="4"/>
      <c r="H58" s="178"/>
      <c r="I58" s="178"/>
      <c r="J58" s="178"/>
    </row>
    <row r="59" spans="1:10">
      <c r="A59" s="178"/>
      <c r="B59" s="356"/>
      <c r="C59" s="356"/>
      <c r="D59" s="356"/>
      <c r="E59" s="4"/>
      <c r="F59" s="4"/>
      <c r="G59" s="4"/>
      <c r="H59" s="178"/>
      <c r="I59" s="178"/>
      <c r="J59" s="178"/>
    </row>
    <row r="60" spans="1:10">
      <c r="A60" s="178"/>
      <c r="B60" s="356" t="s">
        <v>148</v>
      </c>
      <c r="C60" s="356"/>
      <c r="D60" s="356"/>
      <c r="E60" s="4"/>
      <c r="F60" s="4"/>
      <c r="G60" s="4"/>
      <c r="H60" s="178"/>
      <c r="I60" s="178"/>
      <c r="J60" s="178"/>
    </row>
    <row r="61" spans="1:10">
      <c r="A61" s="178"/>
      <c r="B61" s="356"/>
      <c r="C61" s="356"/>
      <c r="D61" s="356"/>
      <c r="E61" s="4"/>
      <c r="F61" s="4"/>
      <c r="G61" s="4"/>
      <c r="H61" s="178"/>
      <c r="I61" s="178"/>
      <c r="J61" s="178"/>
    </row>
    <row r="62" spans="1:10">
      <c r="A62" s="178"/>
      <c r="B62" s="356"/>
      <c r="C62" s="356"/>
      <c r="D62" s="356"/>
      <c r="E62" s="4"/>
      <c r="F62" s="4"/>
      <c r="G62" s="4"/>
      <c r="H62" s="178"/>
      <c r="I62" s="178"/>
      <c r="J62" s="178"/>
    </row>
    <row r="63" spans="1:10">
      <c r="A63" s="178"/>
      <c r="B63" s="356"/>
      <c r="C63" s="356"/>
      <c r="D63" s="356"/>
      <c r="E63" s="4"/>
      <c r="F63" s="4"/>
      <c r="G63" s="4"/>
      <c r="H63" s="178"/>
      <c r="I63" s="178"/>
      <c r="J63" s="178"/>
    </row>
    <row r="64" spans="1:10">
      <c r="A64" s="178"/>
      <c r="B64" s="356"/>
      <c r="C64" s="356"/>
      <c r="D64" s="356"/>
      <c r="E64" s="4"/>
      <c r="F64" s="4"/>
      <c r="G64" s="4"/>
      <c r="H64" s="178"/>
      <c r="I64" s="178"/>
      <c r="J64" s="178"/>
    </row>
    <row r="65" spans="1:10" ht="9.9499999999999993" customHeight="1">
      <c r="A65" s="178"/>
      <c r="B65" s="127"/>
      <c r="C65" s="178"/>
      <c r="D65" s="178"/>
      <c r="E65" s="4"/>
      <c r="F65" s="4"/>
      <c r="G65" s="4"/>
      <c r="H65" s="178"/>
      <c r="I65" s="178"/>
      <c r="J65" s="178"/>
    </row>
    <row r="66" spans="1:10">
      <c r="A66" s="178"/>
      <c r="B66" s="136" t="s">
        <v>144</v>
      </c>
      <c r="C66" s="178"/>
      <c r="D66" s="178"/>
      <c r="E66" s="4"/>
      <c r="F66" s="4"/>
      <c r="G66" s="4"/>
      <c r="H66" s="178"/>
      <c r="I66" s="178"/>
      <c r="J66" s="178"/>
    </row>
    <row r="67" spans="1:10" ht="15" customHeight="1">
      <c r="A67" s="178"/>
      <c r="B67" s="357" t="s">
        <v>143</v>
      </c>
      <c r="C67" s="357"/>
      <c r="D67" s="357"/>
      <c r="E67" s="128" t="s">
        <v>145</v>
      </c>
      <c r="F67" s="4"/>
      <c r="G67" s="4"/>
      <c r="H67" s="178"/>
      <c r="I67" s="178"/>
      <c r="J67" s="178"/>
    </row>
    <row r="68" spans="1:10">
      <c r="A68" s="178"/>
      <c r="B68" s="357"/>
      <c r="C68" s="357"/>
      <c r="D68" s="357"/>
      <c r="E68" s="4"/>
      <c r="F68" s="4"/>
      <c r="G68" s="4"/>
      <c r="H68" s="178"/>
      <c r="I68" s="178"/>
      <c r="J68" s="178"/>
    </row>
    <row r="69" spans="1:10">
      <c r="A69" s="178"/>
      <c r="B69" s="357"/>
      <c r="C69" s="357"/>
      <c r="D69" s="357"/>
      <c r="E69" s="4"/>
      <c r="F69" s="4"/>
      <c r="G69" s="4"/>
      <c r="H69" s="178"/>
      <c r="I69" s="178"/>
      <c r="J69" s="178"/>
    </row>
    <row r="70" spans="1:10">
      <c r="A70" s="178"/>
      <c r="B70" s="357"/>
      <c r="C70" s="357"/>
      <c r="D70" s="357"/>
      <c r="E70" s="4"/>
      <c r="F70" s="4"/>
      <c r="G70" s="4"/>
      <c r="H70" s="178"/>
      <c r="I70" s="178"/>
      <c r="J70" s="178"/>
    </row>
    <row r="71" spans="1:10">
      <c r="A71" s="178"/>
      <c r="B71" s="137"/>
      <c r="C71" s="137"/>
      <c r="D71" s="137"/>
      <c r="E71" s="4"/>
      <c r="F71" s="4"/>
      <c r="G71" s="4"/>
      <c r="H71" s="178"/>
      <c r="I71" s="178"/>
      <c r="J71" s="178"/>
    </row>
    <row r="72" spans="1:10">
      <c r="A72" s="182" t="s">
        <v>150</v>
      </c>
      <c r="B72" s="182" t="s">
        <v>135</v>
      </c>
      <c r="C72" s="178"/>
      <c r="D72" s="178"/>
      <c r="E72" s="178"/>
      <c r="F72" s="178"/>
      <c r="G72" s="178"/>
      <c r="H72" s="178"/>
      <c r="I72" s="178"/>
      <c r="J72" s="178"/>
    </row>
    <row r="73" spans="1:10">
      <c r="A73" s="182"/>
      <c r="B73" s="178" t="s">
        <v>149</v>
      </c>
      <c r="C73" s="178"/>
      <c r="D73" s="178"/>
      <c r="E73" s="178"/>
      <c r="F73" s="178"/>
      <c r="G73" s="178"/>
      <c r="H73" s="178"/>
      <c r="I73" s="178"/>
      <c r="J73" s="178"/>
    </row>
    <row r="74" spans="1:10" ht="15" customHeight="1">
      <c r="A74" s="178"/>
      <c r="B74" s="252" t="s">
        <v>270</v>
      </c>
      <c r="C74" s="133"/>
      <c r="D74" s="132" t="s">
        <v>129</v>
      </c>
      <c r="E74" s="129" t="s">
        <v>118</v>
      </c>
      <c r="G74" s="178"/>
      <c r="H74" s="178"/>
      <c r="I74" s="178"/>
      <c r="J74" s="178"/>
    </row>
    <row r="75" spans="1:10">
      <c r="A75" s="178"/>
      <c r="B75" s="252"/>
      <c r="C75" s="133"/>
      <c r="D75" s="178"/>
      <c r="E75" s="178"/>
      <c r="G75" s="178"/>
      <c r="H75" s="178"/>
      <c r="I75" s="178"/>
      <c r="J75" s="178"/>
    </row>
    <row r="76" spans="1:10">
      <c r="A76" s="178"/>
      <c r="B76" s="252"/>
      <c r="C76" s="133"/>
      <c r="D76" s="133"/>
      <c r="E76" s="178"/>
      <c r="F76" s="178"/>
      <c r="G76" s="178"/>
      <c r="H76" s="178"/>
      <c r="I76" s="178"/>
      <c r="J76" s="178"/>
    </row>
    <row r="77" spans="1:10">
      <c r="B77" s="252"/>
      <c r="C77" s="133"/>
      <c r="D77" s="133"/>
    </row>
    <row r="78" spans="1:10">
      <c r="B78" s="252"/>
      <c r="C78" s="133"/>
      <c r="D78" s="133"/>
    </row>
    <row r="79" spans="1:10">
      <c r="B79" s="252"/>
    </row>
    <row r="80" spans="1:10">
      <c r="B80" s="252"/>
    </row>
    <row r="81" spans="2:2">
      <c r="B81" s="252"/>
    </row>
    <row r="82" spans="2:2">
      <c r="B82" s="252"/>
    </row>
    <row r="83" spans="2:2">
      <c r="B83" s="252"/>
    </row>
    <row r="84" spans="2:2">
      <c r="B84" s="252"/>
    </row>
  </sheetData>
  <sheetProtection algorithmName="SHA-512" hashValue="Pe187Vo7TPIydjMvvF/XChlC2RSa4vssK2o2oLu3/I2O5yWc3mJrTWmTfNZnH/v/qhHtXE/+SaFED170vXxInQ==" saltValue="a9UhXfBYxjzO0jkJwIzdjA==" spinCount="100000" sheet="1" objects="1" scenarios="1"/>
  <mergeCells count="9">
    <mergeCell ref="B74:B84"/>
    <mergeCell ref="B31:D40"/>
    <mergeCell ref="B55:D59"/>
    <mergeCell ref="B60:D64"/>
    <mergeCell ref="A2:J2"/>
    <mergeCell ref="B67:D70"/>
    <mergeCell ref="B41:D50"/>
    <mergeCell ref="B51:D52"/>
    <mergeCell ref="A3:J3"/>
  </mergeCells>
  <printOptions horizontalCentered="1"/>
  <pageMargins left="0.7" right="0.7" top="0.75" bottom="0.75" header="0.3" footer="0.3"/>
  <pageSetup scale="79" fitToHeight="2" orientation="landscape" r:id="rId1"/>
  <headerFooter>
    <oddHeader>&amp;C&amp;12Rehabilitation Point Scoring</oddHeader>
    <oddFooter>&amp;C&amp;10CALIFORNIA TAX CREDIT ALLOCATION COMMITTEE</oddFooter>
  </headerFooter>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Instructions, FAQs</vt:lpstr>
      <vt:lpstr>Energy Analysis Requirements</vt:lpstr>
      <vt:lpstr>Additionl Modeling Requirements</vt:lpstr>
      <vt:lpstr>Application</vt:lpstr>
      <vt:lpstr>ZNE Calculation</vt:lpstr>
      <vt:lpstr>Placed in Service</vt:lpstr>
      <vt:lpstr>Min. Construction Standards</vt:lpstr>
      <vt:lpstr>New Construction Point Scoring</vt:lpstr>
      <vt:lpstr>Rehabilitation Point Scoring</vt:lpstr>
      <vt:lpstr>'Additionl Modeling Requirements'!Print_Area</vt:lpstr>
      <vt:lpstr>'Energy Analysis Requirements'!Print_Area</vt:lpstr>
      <vt:lpstr>'Instructions, FAQs'!Print_Area</vt:lpstr>
      <vt:lpstr>'Min. Construction Standards'!Print_Area</vt:lpstr>
      <vt:lpstr>'ZNE Calculation'!Print_Area</vt:lpstr>
      <vt:lpstr>'Energy Analysis Requirements'!Print_Titles</vt:lpstr>
    </vt:vector>
  </TitlesOfParts>
  <Company>State Treasurer's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Ferguson, Gina</dc:creator>
  <cp:lastModifiedBy>Ferguson, Gina</cp:lastModifiedBy>
  <cp:lastPrinted>2017-01-06T17:45:50Z</cp:lastPrinted>
  <dcterms:created xsi:type="dcterms:W3CDTF">2016-01-24T21:44:38Z</dcterms:created>
  <dcterms:modified xsi:type="dcterms:W3CDTF">2017-04-28T16:00:16Z</dcterms:modified>
</cp:coreProperties>
</file>