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Annual Reports\2024 Annual Report\2024 Annual Report for Website\"/>
    </mc:Choice>
  </mc:AlternateContent>
  <xr:revisionPtr revIDLastSave="0" documentId="13_ncr:1_{8D6EF42A-8E21-4197-AAAA-4BA2F387BBC5}" xr6:coauthVersionLast="47" xr6:coauthVersionMax="47" xr10:uidLastSave="{00000000-0000-0000-0000-000000000000}"/>
  <bookViews>
    <workbookView xWindow="6900" yWindow="1350" windowWidth="20025" windowHeight="14205" xr2:uid="{00000000-000D-0000-FFFF-FFFF00000000}"/>
  </bookViews>
  <sheets>
    <sheet name="2024 9% Project Financing" sheetId="11" r:id="rId1"/>
    <sheet name="2024 4% Project Financing" sheetId="10" r:id="rId2"/>
  </sheets>
  <externalReferences>
    <externalReference r:id="rId3"/>
    <externalReference r:id="rId4"/>
  </externalReferences>
  <definedNames>
    <definedName name="ListofSources">[1]Application!$BN$512:$BN$537</definedName>
    <definedName name="SORT_RANGE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" i="11" l="1"/>
  <c r="AB4" i="11"/>
  <c r="AB5" i="11"/>
  <c r="AB6" i="11"/>
  <c r="AB7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2" i="11"/>
  <c r="X3" i="1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2" i="11"/>
  <c r="V3" i="11"/>
  <c r="V4" i="11"/>
  <c r="V5" i="11"/>
  <c r="V6" i="11"/>
  <c r="V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2" i="11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2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2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2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2" i="11"/>
  <c r="M3" i="1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2" i="11"/>
  <c r="T10" i="10" l="1"/>
  <c r="T5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102" i="10"/>
  <c r="T103" i="10"/>
  <c r="T104" i="10"/>
  <c r="T105" i="10"/>
  <c r="T106" i="10"/>
  <c r="T107" i="10"/>
  <c r="T108" i="10"/>
  <c r="T109" i="10"/>
  <c r="T110" i="10"/>
  <c r="T111" i="10"/>
  <c r="T112" i="10"/>
  <c r="T113" i="10"/>
  <c r="T114" i="10"/>
  <c r="T115" i="10"/>
  <c r="T116" i="10"/>
  <c r="T117" i="10"/>
  <c r="T118" i="10"/>
  <c r="T119" i="10"/>
  <c r="T120" i="10"/>
  <c r="T121" i="10"/>
  <c r="T122" i="10"/>
  <c r="T123" i="10"/>
  <c r="T124" i="10"/>
  <c r="T125" i="10"/>
  <c r="T126" i="10"/>
  <c r="T127" i="10"/>
  <c r="T128" i="10"/>
  <c r="T129" i="10"/>
  <c r="T130" i="10"/>
  <c r="T131" i="10"/>
  <c r="T132" i="10"/>
  <c r="T133" i="10"/>
  <c r="T134" i="10"/>
  <c r="T135" i="10"/>
  <c r="T136" i="10"/>
  <c r="T137" i="10"/>
  <c r="T138" i="10"/>
  <c r="T139" i="10"/>
  <c r="T3" i="10"/>
  <c r="T4" i="10"/>
  <c r="T6" i="10"/>
  <c r="T7" i="10"/>
  <c r="T8" i="10"/>
  <c r="T9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2" i="10"/>
  <c r="AB3" i="10"/>
  <c r="AB4" i="10"/>
  <c r="AB5" i="10"/>
  <c r="AB6" i="10"/>
  <c r="AB7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71" i="10"/>
  <c r="AB72" i="10"/>
  <c r="AB73" i="10"/>
  <c r="AB74" i="10"/>
  <c r="AB75" i="10"/>
  <c r="AB76" i="10"/>
  <c r="AB77" i="10"/>
  <c r="AB78" i="10"/>
  <c r="AB79" i="10"/>
  <c r="AB80" i="10"/>
  <c r="AB81" i="10"/>
  <c r="AB82" i="10"/>
  <c r="AB83" i="10"/>
  <c r="AB84" i="10"/>
  <c r="AB85" i="10"/>
  <c r="AB86" i="10"/>
  <c r="AB87" i="10"/>
  <c r="AB88" i="10"/>
  <c r="AB89" i="10"/>
  <c r="AB90" i="10"/>
  <c r="AB91" i="10"/>
  <c r="AB92" i="10"/>
  <c r="AB93" i="10"/>
  <c r="AB94" i="10"/>
  <c r="AB95" i="10"/>
  <c r="AB96" i="10"/>
  <c r="AB97" i="10"/>
  <c r="AB98" i="10"/>
  <c r="AB99" i="10"/>
  <c r="AB100" i="10"/>
  <c r="AB101" i="10"/>
  <c r="AB102" i="10"/>
  <c r="AB103" i="10"/>
  <c r="AB104" i="10"/>
  <c r="AB105" i="10"/>
  <c r="AB106" i="10"/>
  <c r="AB107" i="10"/>
  <c r="AB108" i="10"/>
  <c r="AB109" i="10"/>
  <c r="AB110" i="10"/>
  <c r="AB111" i="10"/>
  <c r="AB112" i="10"/>
  <c r="AB113" i="10"/>
  <c r="AB114" i="10"/>
  <c r="AB115" i="10"/>
  <c r="AB116" i="10"/>
  <c r="AB117" i="10"/>
  <c r="AB118" i="10"/>
  <c r="AB119" i="10"/>
  <c r="AB120" i="10"/>
  <c r="AB121" i="10"/>
  <c r="AB122" i="10"/>
  <c r="AB123" i="10"/>
  <c r="AB124" i="10"/>
  <c r="AB125" i="10"/>
  <c r="AB126" i="10"/>
  <c r="AB127" i="10"/>
  <c r="AB128" i="10"/>
  <c r="AB129" i="10"/>
  <c r="AB130" i="10"/>
  <c r="AB131" i="10"/>
  <c r="AB132" i="10"/>
  <c r="AB133" i="10"/>
  <c r="AB134" i="10"/>
  <c r="AB135" i="10"/>
  <c r="AB136" i="10"/>
  <c r="AB137" i="10"/>
  <c r="AB138" i="10"/>
  <c r="AB139" i="10"/>
  <c r="AB2" i="10"/>
  <c r="R114" i="10"/>
  <c r="R115" i="10"/>
  <c r="R116" i="10"/>
  <c r="R117" i="10"/>
  <c r="R118" i="10"/>
  <c r="R119" i="10"/>
  <c r="R120" i="10"/>
  <c r="R121" i="10"/>
  <c r="R122" i="10"/>
  <c r="R123" i="10"/>
  <c r="R124" i="10"/>
  <c r="R125" i="10"/>
  <c r="R126" i="10"/>
  <c r="R127" i="10"/>
  <c r="R128" i="10"/>
  <c r="R129" i="10"/>
  <c r="R130" i="10"/>
  <c r="R131" i="10"/>
  <c r="R132" i="10"/>
  <c r="R133" i="10"/>
  <c r="R134" i="10"/>
  <c r="R135" i="10"/>
  <c r="R136" i="10"/>
  <c r="R137" i="10"/>
  <c r="R138" i="10"/>
  <c r="R139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5" i="10"/>
  <c r="R106" i="10"/>
  <c r="R107" i="10"/>
  <c r="R108" i="10"/>
  <c r="R109" i="10"/>
  <c r="R110" i="10"/>
  <c r="R111" i="10"/>
  <c r="R112" i="10"/>
  <c r="R113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4" i="10"/>
  <c r="R3" i="10"/>
  <c r="R2" i="10"/>
  <c r="V139" i="10"/>
  <c r="V138" i="10"/>
  <c r="V137" i="10"/>
  <c r="V136" i="10"/>
  <c r="V135" i="10"/>
  <c r="V134" i="10"/>
  <c r="V133" i="10"/>
  <c r="V132" i="10"/>
  <c r="V131" i="10"/>
  <c r="V130" i="10"/>
  <c r="V129" i="10"/>
  <c r="V128" i="10"/>
  <c r="V127" i="10"/>
  <c r="V126" i="10"/>
  <c r="V125" i="10"/>
  <c r="V124" i="10"/>
  <c r="V123" i="10"/>
  <c r="V122" i="10"/>
  <c r="V121" i="10"/>
  <c r="V120" i="10"/>
  <c r="V119" i="10"/>
  <c r="V118" i="10"/>
  <c r="V117" i="10"/>
  <c r="V116" i="10"/>
  <c r="V115" i="10"/>
  <c r="V114" i="10"/>
  <c r="V113" i="10"/>
  <c r="V112" i="10"/>
  <c r="V111" i="10"/>
  <c r="V110" i="10"/>
  <c r="V109" i="10"/>
  <c r="V108" i="10"/>
  <c r="V107" i="10"/>
  <c r="V106" i="10"/>
  <c r="V105" i="10"/>
  <c r="V104" i="10"/>
  <c r="V103" i="10"/>
  <c r="V102" i="10"/>
  <c r="V101" i="10"/>
  <c r="V100" i="10"/>
  <c r="V99" i="10"/>
  <c r="V98" i="10"/>
  <c r="V97" i="10"/>
  <c r="V96" i="10"/>
  <c r="V95" i="10"/>
  <c r="V94" i="10"/>
  <c r="V93" i="10"/>
  <c r="V92" i="10"/>
  <c r="V91" i="10"/>
  <c r="V90" i="10"/>
  <c r="V89" i="10"/>
  <c r="V88" i="10"/>
  <c r="V87" i="10"/>
  <c r="V86" i="10"/>
  <c r="V85" i="10"/>
  <c r="V84" i="10"/>
  <c r="V83" i="10"/>
  <c r="V82" i="10"/>
  <c r="V81" i="10"/>
  <c r="V80" i="10"/>
  <c r="V79" i="10"/>
  <c r="V78" i="10"/>
  <c r="V77" i="10"/>
  <c r="V76" i="10"/>
  <c r="V75" i="10"/>
  <c r="V74" i="10"/>
  <c r="V73" i="10"/>
  <c r="V72" i="10"/>
  <c r="V71" i="10"/>
  <c r="V70" i="10"/>
  <c r="V69" i="10"/>
  <c r="V68" i="10"/>
  <c r="V67" i="10"/>
  <c r="V66" i="10"/>
  <c r="V65" i="10"/>
  <c r="V64" i="10"/>
  <c r="V63" i="10"/>
  <c r="V62" i="10"/>
  <c r="V61" i="10"/>
  <c r="V60" i="10"/>
  <c r="V59" i="10"/>
  <c r="V58" i="10"/>
  <c r="V57" i="10"/>
  <c r="V56" i="10"/>
  <c r="V55" i="10"/>
  <c r="V54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V38" i="10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V8" i="10"/>
  <c r="V7" i="10"/>
  <c r="V6" i="10"/>
  <c r="V5" i="10"/>
  <c r="V4" i="10"/>
  <c r="V3" i="10"/>
  <c r="V2" i="10"/>
  <c r="P3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3" i="10"/>
  <c r="M4" i="10"/>
  <c r="M5" i="10"/>
  <c r="M6" i="10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O99" i="10"/>
  <c r="O100" i="10"/>
  <c r="O101" i="10"/>
  <c r="O102" i="10"/>
  <c r="O103" i="10"/>
  <c r="O104" i="10"/>
  <c r="O105" i="10"/>
  <c r="O106" i="10"/>
  <c r="O107" i="10"/>
  <c r="O108" i="10"/>
  <c r="O109" i="10"/>
  <c r="O110" i="10"/>
  <c r="O111" i="10"/>
  <c r="O112" i="10"/>
  <c r="O113" i="10"/>
  <c r="O114" i="10"/>
  <c r="O115" i="10"/>
  <c r="O116" i="10"/>
  <c r="O117" i="10"/>
  <c r="O118" i="10"/>
  <c r="O119" i="10"/>
  <c r="O120" i="10"/>
  <c r="O121" i="10"/>
  <c r="O122" i="10"/>
  <c r="O123" i="10"/>
  <c r="O124" i="10"/>
  <c r="O125" i="10"/>
  <c r="O126" i="10"/>
  <c r="O127" i="10"/>
  <c r="O128" i="10"/>
  <c r="O129" i="10"/>
  <c r="O130" i="10"/>
  <c r="O131" i="10"/>
  <c r="O132" i="10"/>
  <c r="O133" i="10"/>
  <c r="O134" i="10"/>
  <c r="O135" i="10"/>
  <c r="O136" i="10"/>
  <c r="O137" i="10"/>
  <c r="O138" i="10"/>
  <c r="O139" i="10"/>
  <c r="P18" i="10" l="1"/>
  <c r="P17" i="10" l="1"/>
  <c r="P5" i="10"/>
  <c r="P10" i="10"/>
  <c r="X8" i="10" l="1"/>
  <c r="R5" i="10" l="1"/>
  <c r="O3" i="10" l="1"/>
  <c r="O2" i="10" l="1"/>
  <c r="M2" i="10"/>
  <c r="X5" i="10" l="1"/>
</calcChain>
</file>

<file path=xl/sharedStrings.xml><?xml version="1.0" encoding="utf-8"?>
<sst xmlns="http://schemas.openxmlformats.org/spreadsheetml/2006/main" count="1214" uniqueCount="550">
  <si>
    <t>New Construction</t>
  </si>
  <si>
    <t>San Diego</t>
  </si>
  <si>
    <t>Riverside</t>
  </si>
  <si>
    <t>Ventura</t>
  </si>
  <si>
    <t>San Jose</t>
  </si>
  <si>
    <t>Santa Clara</t>
  </si>
  <si>
    <t>Los Angeles</t>
  </si>
  <si>
    <t>Santa Rosa</t>
  </si>
  <si>
    <t>Sonoma</t>
  </si>
  <si>
    <t>Sacramento</t>
  </si>
  <si>
    <t>San Francisco</t>
  </si>
  <si>
    <t>Roseville</t>
  </si>
  <si>
    <t>Folsom</t>
  </si>
  <si>
    <t>Santa Cruz</t>
  </si>
  <si>
    <t>Alameda</t>
  </si>
  <si>
    <t>San Mateo</t>
  </si>
  <si>
    <t>Kern</t>
  </si>
  <si>
    <t>Elk Grove</t>
  </si>
  <si>
    <t>Chula Vista</t>
  </si>
  <si>
    <t>Placer</t>
  </si>
  <si>
    <t>Adaptive Reuse</t>
  </si>
  <si>
    <t>Orange</t>
  </si>
  <si>
    <t>Contra Costa</t>
  </si>
  <si>
    <t>Solano</t>
  </si>
  <si>
    <t>Yes</t>
  </si>
  <si>
    <t>Carlsbad</t>
  </si>
  <si>
    <t>Project Name</t>
  </si>
  <si>
    <t>City</t>
  </si>
  <si>
    <t>County</t>
  </si>
  <si>
    <t>High/Highest Opportunity Area</t>
  </si>
  <si>
    <t>Construction Type</t>
  </si>
  <si>
    <t>Total Development Cost (TDC)*</t>
  </si>
  <si>
    <t>Current Payment Financing/Tax-Exempt Bond Financing</t>
  </si>
  <si>
    <t>Current Financing as % of TDC</t>
  </si>
  <si>
    <t>Other Funding Sources</t>
  </si>
  <si>
    <t>Other Funding as % of TDC</t>
  </si>
  <si>
    <t>Federal Tax Credit Factor</t>
  </si>
  <si>
    <t>State Tax Credit Factor</t>
  </si>
  <si>
    <t>Investor Equity as % of TDC</t>
  </si>
  <si>
    <t>Total Units</t>
  </si>
  <si>
    <t>Low Income Units</t>
  </si>
  <si>
    <t>Annual Federal Credits</t>
  </si>
  <si>
    <t>Total State Credit</t>
  </si>
  <si>
    <t>No</t>
  </si>
  <si>
    <t>Tax Credit Investor Equity</t>
  </si>
  <si>
    <t>Lancaster</t>
  </si>
  <si>
    <t>Petaluma</t>
  </si>
  <si>
    <t>Palm Desert</t>
  </si>
  <si>
    <t>Wildomar</t>
  </si>
  <si>
    <t>Modesto</t>
  </si>
  <si>
    <t>Stanislaus</t>
  </si>
  <si>
    <t>Merced</t>
  </si>
  <si>
    <t>Oceanside</t>
  </si>
  <si>
    <t>Siskiyou</t>
  </si>
  <si>
    <t>San Bernardino</t>
  </si>
  <si>
    <t>Berkeley</t>
  </si>
  <si>
    <t>Acquisition/Rehabilitation</t>
  </si>
  <si>
    <t xml:space="preserve">Total Development Cost (TDC)*   </t>
  </si>
  <si>
    <t>Perm Financing as % of TDC</t>
  </si>
  <si>
    <t>Federal Financing as % of TDC</t>
  </si>
  <si>
    <t xml:space="preserve">Total Government Financing </t>
  </si>
  <si>
    <t xml:space="preserve">Federal Financing $ (HUD/USDA) </t>
  </si>
  <si>
    <t>State Financing (HCD/CalHFA Only) as % of TDC</t>
  </si>
  <si>
    <t>Other Government (City/County/Other Federal/Other State) as % of TDC</t>
  </si>
  <si>
    <t>CA-2024-408</t>
  </si>
  <si>
    <t>CA-2024-414</t>
  </si>
  <si>
    <t>CA-2024-424</t>
  </si>
  <si>
    <t>CA-2024-426</t>
  </si>
  <si>
    <t>CA-2024-427</t>
  </si>
  <si>
    <t>CA-2024-428</t>
  </si>
  <si>
    <t>CA-2024-433</t>
  </si>
  <si>
    <t>CA-2024-434</t>
  </si>
  <si>
    <t>CA-2024-435</t>
  </si>
  <si>
    <t>CA-2024-441</t>
  </si>
  <si>
    <t>CA-2024-442</t>
  </si>
  <si>
    <t>CA-2024-443</t>
  </si>
  <si>
    <t>CA-2024-455</t>
  </si>
  <si>
    <t>CA-2024-459</t>
  </si>
  <si>
    <t>CA-2024-460</t>
  </si>
  <si>
    <t>CA-2024-467</t>
  </si>
  <si>
    <t>CA-2024-469</t>
  </si>
  <si>
    <t>CA-2024-470</t>
  </si>
  <si>
    <t>CA-2024-471</t>
  </si>
  <si>
    <t>CA-2024-472</t>
  </si>
  <si>
    <t>CA-2024-473</t>
  </si>
  <si>
    <t>CA-2024-474</t>
  </si>
  <si>
    <t>CA-2024-476</t>
  </si>
  <si>
    <t>CA-2024-477</t>
  </si>
  <si>
    <t>CA-2024-478</t>
  </si>
  <si>
    <t>CA-2024-481</t>
  </si>
  <si>
    <t>CA-2024-482</t>
  </si>
  <si>
    <t>CA-2024-483</t>
  </si>
  <si>
    <t>CA-2024-485</t>
  </si>
  <si>
    <t>CA-2024-489</t>
  </si>
  <si>
    <t>CA-2024-490</t>
  </si>
  <si>
    <t>CA-2024-492</t>
  </si>
  <si>
    <t>CA-2024-493</t>
  </si>
  <si>
    <t>CA-2024-494</t>
  </si>
  <si>
    <t>CA-2024-497</t>
  </si>
  <si>
    <t>CA-2024-500</t>
  </si>
  <si>
    <t>CA-2024-502</t>
  </si>
  <si>
    <t>CA-2024-503</t>
  </si>
  <si>
    <t>CA-2024-504</t>
  </si>
  <si>
    <t>CA-2024-509</t>
  </si>
  <si>
    <t>CA-2024-511</t>
  </si>
  <si>
    <t>CA-2024-515</t>
  </si>
  <si>
    <t>CA-2024-516</t>
  </si>
  <si>
    <t>CA-2024-521</t>
  </si>
  <si>
    <t>CA-2024-522</t>
  </si>
  <si>
    <t>CA-2024-524</t>
  </si>
  <si>
    <t>CA-2024-525</t>
  </si>
  <si>
    <t>CA-2024-527</t>
  </si>
  <si>
    <t>CA-2024-528</t>
  </si>
  <si>
    <t>CA-2024-535</t>
  </si>
  <si>
    <t>CA-2024-539</t>
  </si>
  <si>
    <t>CA-2024-541</t>
  </si>
  <si>
    <t>CA-2024-545</t>
  </si>
  <si>
    <t>CA-2024-547</t>
  </si>
  <si>
    <t>CA-2024-549</t>
  </si>
  <si>
    <t>CA-2024-552</t>
  </si>
  <si>
    <t>CA-2024-553</t>
  </si>
  <si>
    <t>CA-2024-554</t>
  </si>
  <si>
    <t>CA-2024-558</t>
  </si>
  <si>
    <t>CA-2024-596</t>
  </si>
  <si>
    <t>CA-2024-597</t>
  </si>
  <si>
    <t>CA-2024-600</t>
  </si>
  <si>
    <t>CA-2024-601</t>
  </si>
  <si>
    <t>CA-2024-602</t>
  </si>
  <si>
    <t>CA-2024-604</t>
  </si>
  <si>
    <t>CA-2024-605</t>
  </si>
  <si>
    <t>CA-2024-606</t>
  </si>
  <si>
    <t>CA-2024-607</t>
  </si>
  <si>
    <t>CA-2024-608</t>
  </si>
  <si>
    <t>CA-2024-609</t>
  </si>
  <si>
    <t>CA-2024-615</t>
  </si>
  <si>
    <t>CA-2024-617</t>
  </si>
  <si>
    <t>CA-2024-622</t>
  </si>
  <si>
    <t>CA-2024-623</t>
  </si>
  <si>
    <t>CA-2024-624</t>
  </si>
  <si>
    <t>CA-2024-627</t>
  </si>
  <si>
    <t>CA-2024-628</t>
  </si>
  <si>
    <t>CA-2024-630</t>
  </si>
  <si>
    <t>CA-2024-633</t>
  </si>
  <si>
    <t>CA-2024-638</t>
  </si>
  <si>
    <t>CA-2024-639</t>
  </si>
  <si>
    <t>CA-2024-644</t>
  </si>
  <si>
    <t>CA-2024-647</t>
  </si>
  <si>
    <t>CA-2024-648</t>
  </si>
  <si>
    <t>CA-2024-649</t>
  </si>
  <si>
    <t>CA-2024-652</t>
  </si>
  <si>
    <t>CA-2024-653</t>
  </si>
  <si>
    <t>CA-2024-654</t>
  </si>
  <si>
    <t>CA-2024-661</t>
  </si>
  <si>
    <t>CA-2024-664</t>
  </si>
  <si>
    <t>CA-2024-666</t>
  </si>
  <si>
    <t>CA-2024-667</t>
  </si>
  <si>
    <t>CA-2024-670</t>
  </si>
  <si>
    <t>CA-2024-671</t>
  </si>
  <si>
    <t>CA-2024-672</t>
  </si>
  <si>
    <t>CA-2024-673</t>
  </si>
  <si>
    <t>CA-2024-675</t>
  </si>
  <si>
    <t>CA-2024-679</t>
  </si>
  <si>
    <t>CA-2024-680</t>
  </si>
  <si>
    <t>CA-2024-681</t>
  </si>
  <si>
    <t>CA-2024-683</t>
  </si>
  <si>
    <t>CA-2024-684</t>
  </si>
  <si>
    <t>CA-2024-686</t>
  </si>
  <si>
    <t>CA-2024-690</t>
  </si>
  <si>
    <t>CA-2024-691</t>
  </si>
  <si>
    <t>CA-2024-700</t>
  </si>
  <si>
    <t>CA-2024-703</t>
  </si>
  <si>
    <t>CA-2024-705</t>
  </si>
  <si>
    <t>CA-2024-706</t>
  </si>
  <si>
    <t>CA-2024-716</t>
  </si>
  <si>
    <t>CA-2024-719</t>
  </si>
  <si>
    <t>CA-2024-724</t>
  </si>
  <si>
    <t>CA-2024-726</t>
  </si>
  <si>
    <t>CA-2024-727</t>
  </si>
  <si>
    <t>CA-2024-731</t>
  </si>
  <si>
    <t>CA-2024-732</t>
  </si>
  <si>
    <t>CA-2024-735</t>
  </si>
  <si>
    <t>CA-2024-736</t>
  </si>
  <si>
    <t>CA-2024-737</t>
  </si>
  <si>
    <t>CA-2024-738</t>
  </si>
  <si>
    <t>CA-2024-740</t>
  </si>
  <si>
    <t>CA-2024-744</t>
  </si>
  <si>
    <t>CA-2024-745</t>
  </si>
  <si>
    <t>CA-2024-746</t>
  </si>
  <si>
    <t>CA-2024-750</t>
  </si>
  <si>
    <t>CA-2024-751</t>
  </si>
  <si>
    <t>CA-2024-753</t>
  </si>
  <si>
    <t>CA-2024-754</t>
  </si>
  <si>
    <t>CA-2024-756</t>
  </si>
  <si>
    <t>CA-2024-757</t>
  </si>
  <si>
    <t>CA-2024-759</t>
  </si>
  <si>
    <t>CA-2024-767</t>
  </si>
  <si>
    <t>CA-2024-768</t>
  </si>
  <si>
    <t>CA-2024-771</t>
  </si>
  <si>
    <t>CA-2024-774</t>
  </si>
  <si>
    <t>CA-2024-775</t>
  </si>
  <si>
    <t>CA-2024-785</t>
  </si>
  <si>
    <t>CA-2024-787</t>
  </si>
  <si>
    <t>Parnow Friendship House</t>
  </si>
  <si>
    <t>20th Street Apartments</t>
  </si>
  <si>
    <t>1241 North Main</t>
  </si>
  <si>
    <t>121 Mathews</t>
  </si>
  <si>
    <t>Quince Street Seniors</t>
  </si>
  <si>
    <t>6018 Brynhurst</t>
  </si>
  <si>
    <t>Terracina at Wildhawk</t>
  </si>
  <si>
    <t>Wildomar Cottages</t>
  </si>
  <si>
    <t>Sugar Pine Village Phase 1B</t>
  </si>
  <si>
    <t>The Pardes 2</t>
  </si>
  <si>
    <t>Witmer Manor</t>
  </si>
  <si>
    <t>69th Street Apartments</t>
  </si>
  <si>
    <t>El Dorado Senior Village Apartments I</t>
  </si>
  <si>
    <t>Sunrise at Bogart</t>
  </si>
  <si>
    <t>Chula Vista Seniors</t>
  </si>
  <si>
    <t>College Community Courts</t>
  </si>
  <si>
    <t>Peak Plaza Apartments</t>
  </si>
  <si>
    <t>Seniors on Broadway Apartments</t>
  </si>
  <si>
    <t>Midway Village Phase 2</t>
  </si>
  <si>
    <t>Citrus Flats</t>
  </si>
  <si>
    <t>Regional Street Apartments</t>
  </si>
  <si>
    <t>Casa Roseland</t>
  </si>
  <si>
    <t>La Passeggiata</t>
  </si>
  <si>
    <t>Bella Vista Apartments</t>
  </si>
  <si>
    <t>Bana at Palmdale</t>
  </si>
  <si>
    <t>Sandstone Valley Apartments</t>
  </si>
  <si>
    <t>Rosa's Place</t>
  </si>
  <si>
    <t>Holt &amp; Main</t>
  </si>
  <si>
    <t>Jubilo Village</t>
  </si>
  <si>
    <t>BUSD Workforce Housing</t>
  </si>
  <si>
    <t>Golden Gate Avenue Phase 1 LIHTC</t>
  </si>
  <si>
    <t>Monterey Family Apartments</t>
  </si>
  <si>
    <t>Vera Avenue Apartments</t>
  </si>
  <si>
    <t>Sutter Street</t>
  </si>
  <si>
    <t>El Camino Real Affordable Apartments</t>
  </si>
  <si>
    <t>The Walk Residences</t>
  </si>
  <si>
    <t>Maison's Village - Phase II</t>
  </si>
  <si>
    <t>Julian Street Studios</t>
  </si>
  <si>
    <t>Monarch</t>
  </si>
  <si>
    <t>831 Water Street</t>
  </si>
  <si>
    <t>Costa Mesa M6</t>
  </si>
  <si>
    <t>Residency at Sky Village Hollywood - Phase I</t>
  </si>
  <si>
    <t>Residency at Sky Village Hollywood - Phase II</t>
  </si>
  <si>
    <t>View at San Bruno</t>
  </si>
  <si>
    <t>St. Luke's Affordable</t>
  </si>
  <si>
    <t>Auburn Falls (Site 1)</t>
  </si>
  <si>
    <t>Kindred</t>
  </si>
  <si>
    <t>910 Wetherly Drive</t>
  </si>
  <si>
    <t>La Costa Family Apartments</t>
  </si>
  <si>
    <t>Casa Adelante 1515 South Van Ness</t>
  </si>
  <si>
    <t>North City Affordable</t>
  </si>
  <si>
    <t>Toyon Gardens</t>
  </si>
  <si>
    <t>Lincoln Avenue Apartments</t>
  </si>
  <si>
    <t>Rose Hill Courts Phase II</t>
  </si>
  <si>
    <t>Vacaville Gables Apartments</t>
  </si>
  <si>
    <t>The Trails at Carmel Mountain Ranch</t>
  </si>
  <si>
    <t>Pacific Street Apartments Four</t>
  </si>
  <si>
    <t>Windsor Park</t>
  </si>
  <si>
    <t>Seaside Apartments</t>
  </si>
  <si>
    <t>Niles Street Apartments</t>
  </si>
  <si>
    <t>Pioneer Drive Apartments</t>
  </si>
  <si>
    <t>Palm Villas at Millennium</t>
  </si>
  <si>
    <t>Dakota</t>
  </si>
  <si>
    <t>Almond Gardens Apartments</t>
  </si>
  <si>
    <t>4345 Matilija</t>
  </si>
  <si>
    <t>3981 Meier</t>
  </si>
  <si>
    <t>3412 Victoria</t>
  </si>
  <si>
    <t>5625 Case</t>
  </si>
  <si>
    <t>5749 Brynhurst</t>
  </si>
  <si>
    <t>8911 Ramsgate</t>
  </si>
  <si>
    <t>Monarch Hillside Affordable Apartments</t>
  </si>
  <si>
    <t>Pleasant View Apartments</t>
  </si>
  <si>
    <t>U.S.VETS-WLAVA Building 300</t>
  </si>
  <si>
    <t>Dry Creek Commons</t>
  </si>
  <si>
    <t>Maison's Sierra - Phase 2</t>
  </si>
  <si>
    <t>Paseo Senter I Rehab</t>
  </si>
  <si>
    <t>Downtown Library Mixed Use Project</t>
  </si>
  <si>
    <t>Montecito Village</t>
  </si>
  <si>
    <t>Arvin RAD Site 1: Monta Vista</t>
  </si>
  <si>
    <t>JFM Villas Family Apartments</t>
  </si>
  <si>
    <t>JFM Villas Senior Apartments</t>
  </si>
  <si>
    <t>Saggio Hills Phase I</t>
  </si>
  <si>
    <t xml:space="preserve">The Grant at Mission Trails </t>
  </si>
  <si>
    <t xml:space="preserve">Seventh Street Village </t>
  </si>
  <si>
    <t>Civic Crossing (699 Ygnacio Valley Road)</t>
  </si>
  <si>
    <t>The Crawford</t>
  </si>
  <si>
    <t xml:space="preserve">850 Turk Street </t>
  </si>
  <si>
    <t>Alveare Parkview</t>
  </si>
  <si>
    <t>Mulberry Gardens Family Apartments</t>
  </si>
  <si>
    <t>Parkside Apartments</t>
  </si>
  <si>
    <t>Brandon Place Apartments</t>
  </si>
  <si>
    <t>Wakeland Riverwalk</t>
  </si>
  <si>
    <t>Balboa Reservoir - Building E</t>
  </si>
  <si>
    <t>1250 West Jeff</t>
  </si>
  <si>
    <t>525 N Capitol</t>
  </si>
  <si>
    <t>Meridian at Corona Station</t>
  </si>
  <si>
    <t>Mountain Townhomes</t>
  </si>
  <si>
    <t>Oaks on Balboa</t>
  </si>
  <si>
    <t>712 Seagaze</t>
  </si>
  <si>
    <t>Walnut Apartments</t>
  </si>
  <si>
    <t>Via Vail Village</t>
  </si>
  <si>
    <t>Twin Park Landing</t>
  </si>
  <si>
    <t>Sunnydale HOPE SF Block 9</t>
  </si>
  <si>
    <t>Rovina Lane Apartments</t>
  </si>
  <si>
    <t>Pacific Crest Commons</t>
  </si>
  <si>
    <t>Kensington Apartments</t>
  </si>
  <si>
    <t>Broadway Meadows</t>
  </si>
  <si>
    <t>Avenue 44 Apartments</t>
  </si>
  <si>
    <t>Alvarado Creek Apartments</t>
  </si>
  <si>
    <t>Livingston B Street</t>
  </si>
  <si>
    <t xml:space="preserve">Sunnydale HOPE SF Block 7 </t>
  </si>
  <si>
    <t>River Grove II</t>
  </si>
  <si>
    <t>Arrowhead Grove Phase IV</t>
  </si>
  <si>
    <t>Sakura</t>
  </si>
  <si>
    <t>North Fair Oaks Apartments</t>
  </si>
  <si>
    <t>Veteran Commons</t>
  </si>
  <si>
    <t>Victory Blvd</t>
  </si>
  <si>
    <t>Distel Circle</t>
  </si>
  <si>
    <t>Larkin Pine Senior Housing</t>
  </si>
  <si>
    <t>Kooser Apartments</t>
  </si>
  <si>
    <t>Westside Village</t>
  </si>
  <si>
    <t>Villa Verde</t>
  </si>
  <si>
    <t>300 De Haro</t>
  </si>
  <si>
    <t>Avanzando San Ysidro ( Site 1: Cypress)</t>
  </si>
  <si>
    <t>Century + Restorative Care Village Phase I</t>
  </si>
  <si>
    <t>Weingart Tower 1B</t>
  </si>
  <si>
    <t>Harrington Grove Apartments</t>
  </si>
  <si>
    <t>Oak View Ranch Senior Apartments</t>
  </si>
  <si>
    <t>Viscar Terrace Apartments</t>
  </si>
  <si>
    <t xml:space="preserve">Tampico Motel Conversion </t>
  </si>
  <si>
    <t>Locke Lofts</t>
  </si>
  <si>
    <t>160 Freelon</t>
  </si>
  <si>
    <t>Moreland Apartments</t>
  </si>
  <si>
    <t>4575 Scotts Valley Apartments</t>
  </si>
  <si>
    <t>Casa de la Luz</t>
  </si>
  <si>
    <t>Cudahy Seniors</t>
  </si>
  <si>
    <t>San Joaquin Senior, San Joaquin Apartments and California Apartments</t>
  </si>
  <si>
    <t>Lake Isabella Senior Apartments I &amp; II</t>
  </si>
  <si>
    <t>San Rafael</t>
  </si>
  <si>
    <t>Santa Monica</t>
  </si>
  <si>
    <t>Manteca</t>
  </si>
  <si>
    <t>Escondido</t>
  </si>
  <si>
    <t>South Lake Tahoe</t>
  </si>
  <si>
    <t>El Dorado</t>
  </si>
  <si>
    <t>CHULA VISTA</t>
  </si>
  <si>
    <t>Daly City</t>
  </si>
  <si>
    <t>Santa Paula</t>
  </si>
  <si>
    <t>Dublin</t>
  </si>
  <si>
    <t>Stockton</t>
  </si>
  <si>
    <t>Palmdale</t>
  </si>
  <si>
    <t>Murrieta</t>
  </si>
  <si>
    <t>Pomona</t>
  </si>
  <si>
    <t>Culver City</t>
  </si>
  <si>
    <t>Gilroy</t>
  </si>
  <si>
    <t>Redwood City</t>
  </si>
  <si>
    <t>Norwalk</t>
  </si>
  <si>
    <t>Costa Mesa</t>
  </si>
  <si>
    <t>San Bruno</t>
  </si>
  <si>
    <t>Carmichael</t>
  </si>
  <si>
    <t>West Hollywood</t>
  </si>
  <si>
    <t>San Marcos</t>
  </si>
  <si>
    <t>Unincorporated</t>
  </si>
  <si>
    <t>Buena Park</t>
  </si>
  <si>
    <t>Vacaville</t>
  </si>
  <si>
    <t>Rocklin</t>
  </si>
  <si>
    <t>Windsor</t>
  </si>
  <si>
    <t>Bakersfield</t>
  </si>
  <si>
    <t>Fresno</t>
  </si>
  <si>
    <t>Suisun City</t>
  </si>
  <si>
    <t>Healdsburg</t>
  </si>
  <si>
    <t>Ramona</t>
  </si>
  <si>
    <t>Arvin</t>
  </si>
  <si>
    <t>Indio</t>
  </si>
  <si>
    <t>Walnut Creek</t>
  </si>
  <si>
    <t>Lakeport</t>
  </si>
  <si>
    <t>Mount Shasta</t>
  </si>
  <si>
    <t>Danville</t>
  </si>
  <si>
    <t>Rancho Mirage</t>
  </si>
  <si>
    <t>Truckee</t>
  </si>
  <si>
    <t>Millbrae</t>
  </si>
  <si>
    <t>Livingston</t>
  </si>
  <si>
    <t>Oakhurst</t>
  </si>
  <si>
    <t>Downey</t>
  </si>
  <si>
    <t>Los Altos</t>
  </si>
  <si>
    <t>Coachella</t>
  </si>
  <si>
    <t>Anaheim</t>
  </si>
  <si>
    <t>Scotts Valley</t>
  </si>
  <si>
    <t>Cudahy</t>
  </si>
  <si>
    <t>San Joaquin</t>
  </si>
  <si>
    <t>Lake Isabella</t>
  </si>
  <si>
    <t>Marin</t>
  </si>
  <si>
    <t>Lake</t>
  </si>
  <si>
    <t>Nevada</t>
  </si>
  <si>
    <t>Madera</t>
  </si>
  <si>
    <t>CTCAC #</t>
  </si>
  <si>
    <t>Total Permanent Financing</t>
  </si>
  <si>
    <t>Other Government Financing (City/County/Other Federal/Other State)</t>
  </si>
  <si>
    <t xml:space="preserve">City </t>
  </si>
  <si>
    <t>High / Highest Opportunity Area</t>
  </si>
  <si>
    <t>Annual Federal Credit</t>
  </si>
  <si>
    <t xml:space="preserve">Current Payment Financing </t>
  </si>
  <si>
    <t>CA-2024-001</t>
  </si>
  <si>
    <t>Elders' Place</t>
  </si>
  <si>
    <t>Hoopa</t>
  </si>
  <si>
    <t>Humboldt</t>
  </si>
  <si>
    <t>CA-2024-003</t>
  </si>
  <si>
    <t>3300 Mission Street</t>
  </si>
  <si>
    <t>CA-2024-004</t>
  </si>
  <si>
    <t>Beech Hill Apartments</t>
  </si>
  <si>
    <t xml:space="preserve">Orangevale </t>
  </si>
  <si>
    <t>CA-2024-006</t>
  </si>
  <si>
    <t>Center of Hope Apartments II</t>
  </si>
  <si>
    <t>Redding</t>
  </si>
  <si>
    <t>Shasta</t>
  </si>
  <si>
    <t>CA-2024-008</t>
  </si>
  <si>
    <t>El Dorado Haven</t>
  </si>
  <si>
    <t>CA-2024-015</t>
  </si>
  <si>
    <t>The Rigby</t>
  </si>
  <si>
    <t>CA-2024-017</t>
  </si>
  <si>
    <t>Arroyo Terrace</t>
  </si>
  <si>
    <t>Arroyo Grande</t>
  </si>
  <si>
    <t>San Luis Obispo</t>
  </si>
  <si>
    <t>CA-2024-018</t>
  </si>
  <si>
    <t>Monterey Senior (AKA Monterey Crossing Senior)</t>
  </si>
  <si>
    <t>CA-2024-022</t>
  </si>
  <si>
    <t>Smith Avenue Apartments</t>
  </si>
  <si>
    <t>Lemoore</t>
  </si>
  <si>
    <t>Kings</t>
  </si>
  <si>
    <t>CA-2024-026</t>
  </si>
  <si>
    <t>HHH New Hampshire</t>
  </si>
  <si>
    <t>CA-2024-028</t>
  </si>
  <si>
    <t>Piedmont Glendale</t>
  </si>
  <si>
    <t>Glendale</t>
  </si>
  <si>
    <t>CA-2024-031</t>
  </si>
  <si>
    <t>Alma</t>
  </si>
  <si>
    <t>CA-2024-032</t>
  </si>
  <si>
    <t>Willowbrook 3</t>
  </si>
  <si>
    <t>Compton</t>
  </si>
  <si>
    <t>CA-2024-033</t>
  </si>
  <si>
    <t>Legacy Court</t>
  </si>
  <si>
    <t>Richmond</t>
  </si>
  <si>
    <t>CA-2024-036</t>
  </si>
  <si>
    <t>Normandie Villas Apartments</t>
  </si>
  <si>
    <t>Acquisition &amp; Rehabilitation</t>
  </si>
  <si>
    <t>CA-2024-037</t>
  </si>
  <si>
    <t>Auburn Street</t>
  </si>
  <si>
    <t>CA-2024-038</t>
  </si>
  <si>
    <t>Terrasini</t>
  </si>
  <si>
    <t>CA-2024-039</t>
  </si>
  <si>
    <t>Eastern Ridge Apartments</t>
  </si>
  <si>
    <t>Brawley</t>
  </si>
  <si>
    <t>Imperial</t>
  </si>
  <si>
    <t>CA-2024-044</t>
  </si>
  <si>
    <t>18722 Sherman Way</t>
  </si>
  <si>
    <t>CA-2024-045</t>
  </si>
  <si>
    <t>Alvarado Senior Village</t>
  </si>
  <si>
    <t>Fallbrook</t>
  </si>
  <si>
    <t>CA-2024-048</t>
  </si>
  <si>
    <t>Westgate Manor</t>
  </si>
  <si>
    <t>Corcoran</t>
  </si>
  <si>
    <t>CA-2024-052</t>
  </si>
  <si>
    <t>Fox Point Farms</t>
  </si>
  <si>
    <t>Encinitas</t>
  </si>
  <si>
    <t>CA-2024-053</t>
  </si>
  <si>
    <t>Jordan Downs Phase S5</t>
  </si>
  <si>
    <t>CA-2024-054</t>
  </si>
  <si>
    <t>300 Alamitos</t>
  </si>
  <si>
    <t>Long Beach</t>
  </si>
  <si>
    <t>CA-2024-055</t>
  </si>
  <si>
    <t>MCA#3 Apartments</t>
  </si>
  <si>
    <t>CA-2024-059</t>
  </si>
  <si>
    <t>Oak Gardens</t>
  </si>
  <si>
    <t>Menlo Park</t>
  </si>
  <si>
    <t>CA-2024-069</t>
  </si>
  <si>
    <t>Hawthorn Senior Apartments</t>
  </si>
  <si>
    <t>CA-2024-070</t>
  </si>
  <si>
    <t>Pacific Avenue Senior Homes</t>
  </si>
  <si>
    <t>Livermore</t>
  </si>
  <si>
    <t>CA-2024-071</t>
  </si>
  <si>
    <t>The Garvey</t>
  </si>
  <si>
    <t>CA-2024-072</t>
  </si>
  <si>
    <t>Letzring Senior Housing</t>
  </si>
  <si>
    <t>CA-2024-073</t>
  </si>
  <si>
    <t>Summer Oaks</t>
  </si>
  <si>
    <t>CA-2024-077</t>
  </si>
  <si>
    <t>Westside Subdivision</t>
  </si>
  <si>
    <t>Tuolumne</t>
  </si>
  <si>
    <t>CA-2024-082</t>
  </si>
  <si>
    <t>Highland Manor</t>
  </si>
  <si>
    <t>Santa Ana</t>
  </si>
  <si>
    <t>CA-2024-083</t>
  </si>
  <si>
    <t>Casa Longwood</t>
  </si>
  <si>
    <t>CA-2024-085</t>
  </si>
  <si>
    <t>Cherry Street Commons</t>
  </si>
  <si>
    <t>San Carlos</t>
  </si>
  <si>
    <t>CA-2024-086</t>
  </si>
  <si>
    <t>Grace Villas</t>
  </si>
  <si>
    <t>CA-2024-087</t>
  </si>
  <si>
    <t>Sierra Madre Apartments</t>
  </si>
  <si>
    <t>CA-2024-092</t>
  </si>
  <si>
    <t>Cambern Avenue Apartments</t>
  </si>
  <si>
    <t>Lake Elsinore</t>
  </si>
  <si>
    <t>CA-2024-096</t>
  </si>
  <si>
    <t>Lincoln Street Senior Apartments</t>
  </si>
  <si>
    <t>Oroville</t>
  </si>
  <si>
    <t>Butte</t>
  </si>
  <si>
    <t>CA-2024-103</t>
  </si>
  <si>
    <t>Hill Street</t>
  </si>
  <si>
    <t>Belmont</t>
  </si>
  <si>
    <t>CA-2024-116</t>
  </si>
  <si>
    <t>Central Sacramento Studios II</t>
  </si>
  <si>
    <t>CA-2024-130</t>
  </si>
  <si>
    <t>Maple Meadows I</t>
  </si>
  <si>
    <t>Chowchilla</t>
  </si>
  <si>
    <t>CA-2024-132</t>
  </si>
  <si>
    <t>Arc Village Apartments</t>
  </si>
  <si>
    <t>CA-2024-133</t>
  </si>
  <si>
    <t>Harmony Senior Apartments</t>
  </si>
  <si>
    <t>CA-2024-135</t>
  </si>
  <si>
    <t>Oak Park Senior Apartments</t>
  </si>
  <si>
    <t>Chico</t>
  </si>
  <si>
    <t>CA-2024-142</t>
  </si>
  <si>
    <t>Eureka Scattered Site Project</t>
  </si>
  <si>
    <t>Eureka</t>
  </si>
  <si>
    <t>CA-2024-147</t>
  </si>
  <si>
    <t>Rose Creek Village</t>
  </si>
  <si>
    <t>CA-2024-149</t>
  </si>
  <si>
    <t>Sundance Apartments</t>
  </si>
  <si>
    <t>CA-2024-150</t>
  </si>
  <si>
    <t>Valentine Road Apartments</t>
  </si>
  <si>
    <t>CA-2024-151</t>
  </si>
  <si>
    <t xml:space="preserve">15081 Jackson </t>
  </si>
  <si>
    <t>Midway City</t>
  </si>
  <si>
    <t>CA-2024-154</t>
  </si>
  <si>
    <t>The 101</t>
  </si>
  <si>
    <t>CA-2024-160</t>
  </si>
  <si>
    <t>Ramona Park Apartments</t>
  </si>
  <si>
    <t>Baldwin Park</t>
  </si>
  <si>
    <t>CA-2024-168</t>
  </si>
  <si>
    <t>Prisma Artist Lofts</t>
  </si>
  <si>
    <t>City of Pomona</t>
  </si>
  <si>
    <t>CA-2024-171</t>
  </si>
  <si>
    <t>Lincoln Beach</t>
  </si>
  <si>
    <t>CA-2024-172</t>
  </si>
  <si>
    <t>Bella Vista</t>
  </si>
  <si>
    <t>Santa Barbara</t>
  </si>
  <si>
    <t>State Financing (HCD/CalHFA Only)</t>
  </si>
  <si>
    <t>Federal Financing (HUD/USDA)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</si>
</sst>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0000"/>
    <numFmt numFmtId="167" formatCode="0.000%"/>
    <numFmt numFmtId="168" formatCode="&quot;$&quot;#,##0.00000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name val="Times New Roman"/>
      <family val="1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sz val="11"/>
      <name val="Arial"/>
      <family val="2"/>
    </font>
    <font>
      <sz val="36"/>
      <name val="Times New Roman"/>
      <family val="1"/>
    </font>
    <font>
      <sz val="48"/>
      <name val="Times New Roman"/>
      <family val="1"/>
    </font>
    <font>
      <b/>
      <sz val="100"/>
      <name val="Arial"/>
      <family val="2"/>
    </font>
    <font>
      <sz val="10"/>
      <name val="Courier"/>
      <family val="3"/>
    </font>
    <font>
      <u/>
      <sz val="10"/>
      <color indexed="12"/>
      <name val="Courier"/>
      <family val="3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52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0" fillId="0" borderId="0">
      <alignment vertical="top"/>
    </xf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0" fillId="3" borderId="0" applyNumberFormat="0" applyBorder="0" applyAlignment="0" applyProtection="0"/>
    <xf numFmtId="0" fontId="13" fillId="6" borderId="5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>
      <alignment vertical="top"/>
    </xf>
    <xf numFmtId="44" fontId="4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Border="0"/>
    <xf numFmtId="0" fontId="27" fillId="0" borderId="0" applyBorder="0" applyAlignment="0"/>
    <xf numFmtId="0" fontId="28" fillId="0" borderId="0" applyFill="0" applyBorder="0" applyAlignment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4" fillId="0" borderId="0"/>
    <xf numFmtId="0" fontId="1" fillId="0" borderId="0"/>
    <xf numFmtId="165" fontId="33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23" fillId="0" borderId="0"/>
    <xf numFmtId="0" fontId="4" fillId="0" borderId="0"/>
    <xf numFmtId="0" fontId="22" fillId="0" borderId="0"/>
    <xf numFmtId="0" fontId="4" fillId="0" borderId="0"/>
    <xf numFmtId="0" fontId="1" fillId="0" borderId="0"/>
    <xf numFmtId="0" fontId="23" fillId="0" borderId="0"/>
    <xf numFmtId="0" fontId="23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" fillId="0" borderId="0">
      <alignment vertical="top"/>
    </xf>
    <xf numFmtId="0" fontId="22" fillId="0" borderId="0"/>
    <xf numFmtId="0" fontId="2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3" fillId="0" borderId="0"/>
    <xf numFmtId="0" fontId="22" fillId="0" borderId="0"/>
    <xf numFmtId="0" fontId="3" fillId="0" borderId="0"/>
    <xf numFmtId="0" fontId="4" fillId="0" borderId="0">
      <alignment vertical="top"/>
    </xf>
    <xf numFmtId="0" fontId="22" fillId="0" borderId="0"/>
    <xf numFmtId="0" fontId="4" fillId="0" borderId="0">
      <alignment vertical="top"/>
    </xf>
    <xf numFmtId="0" fontId="23" fillId="0" borderId="0"/>
    <xf numFmtId="0" fontId="1" fillId="0" borderId="0"/>
    <xf numFmtId="0" fontId="3" fillId="0" borderId="0"/>
    <xf numFmtId="0" fontId="4" fillId="0" borderId="0">
      <alignment vertical="top"/>
    </xf>
    <xf numFmtId="0" fontId="2" fillId="0" borderId="0"/>
    <xf numFmtId="0" fontId="1" fillId="0" borderId="0"/>
    <xf numFmtId="0" fontId="4" fillId="0" borderId="0">
      <alignment vertical="top"/>
    </xf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>
      <alignment vertical="top"/>
    </xf>
    <xf numFmtId="0" fontId="23" fillId="0" borderId="0"/>
    <xf numFmtId="0" fontId="4" fillId="0" borderId="0">
      <alignment vertical="top"/>
    </xf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4" fillId="0" borderId="0">
      <alignment vertical="top"/>
    </xf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1" fillId="0" borderId="0"/>
    <xf numFmtId="0" fontId="23" fillId="0" borderId="0"/>
    <xf numFmtId="0" fontId="23" fillId="0" borderId="0"/>
    <xf numFmtId="0" fontId="2" fillId="0" borderId="0"/>
    <xf numFmtId="0" fontId="4" fillId="0" borderId="0">
      <alignment vertical="top"/>
    </xf>
    <xf numFmtId="0" fontId="1" fillId="0" borderId="0"/>
    <xf numFmtId="0" fontId="1" fillId="0" borderId="0"/>
    <xf numFmtId="0" fontId="23" fillId="0" borderId="0"/>
    <xf numFmtId="0" fontId="23" fillId="0" borderId="0"/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4" fillId="0" borderId="0">
      <alignment vertical="top"/>
    </xf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1" fillId="0" borderId="0"/>
    <xf numFmtId="0" fontId="1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3" fillId="0" borderId="0"/>
    <xf numFmtId="0" fontId="23" fillId="0" borderId="0"/>
    <xf numFmtId="0" fontId="4" fillId="0" borderId="0">
      <alignment vertical="top"/>
    </xf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2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1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1" fillId="8" borderId="9" applyNumberFormat="0" applyFont="0" applyAlignment="0" applyProtection="0"/>
    <xf numFmtId="0" fontId="21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1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12" fillId="6" borderId="6" applyNumberFormat="0" applyAlignment="0" applyProtection="0"/>
    <xf numFmtId="9" fontId="4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 applyNumberFormat="0" applyFill="0" applyBorder="0">
      <alignment horizontal="left"/>
    </xf>
    <xf numFmtId="0" fontId="5" fillId="0" borderId="0" applyNumberFormat="0" applyFill="0" applyBorder="0" applyAlignment="0" applyProtection="0"/>
    <xf numFmtId="0" fontId="18" fillId="0" borderId="10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10" fontId="42" fillId="0" borderId="0" xfId="0" applyNumberFormat="1" applyFont="1" applyAlignment="1">
      <alignment horizontal="center"/>
    </xf>
    <xf numFmtId="164" fontId="42" fillId="0" borderId="0" xfId="0" applyNumberFormat="1" applyFont="1" applyAlignment="1">
      <alignment horizontal="right"/>
    </xf>
    <xf numFmtId="164" fontId="43" fillId="0" borderId="0" xfId="0" applyNumberFormat="1" applyFont="1" applyAlignment="1">
      <alignment horizontal="right" vertical="top"/>
    </xf>
    <xf numFmtId="10" fontId="42" fillId="0" borderId="0" xfId="0" applyNumberFormat="1" applyFont="1"/>
    <xf numFmtId="10" fontId="42" fillId="0" borderId="0" xfId="0" applyNumberFormat="1" applyFont="1" applyAlignment="1">
      <alignment horizontal="right"/>
    </xf>
    <xf numFmtId="0" fontId="43" fillId="0" borderId="0" xfId="0" applyFont="1" applyAlignment="1">
      <alignment horizontal="left" vertical="top"/>
    </xf>
    <xf numFmtId="0" fontId="42" fillId="0" borderId="0" xfId="0" applyFont="1"/>
    <xf numFmtId="0" fontId="42" fillId="0" borderId="0" xfId="0" applyFont="1" applyAlignment="1">
      <alignment horizontal="left"/>
    </xf>
    <xf numFmtId="0" fontId="44" fillId="0" borderId="0" xfId="339" applyFont="1" applyAlignment="1">
      <alignment horizontal="left"/>
    </xf>
    <xf numFmtId="0" fontId="42" fillId="0" borderId="0" xfId="0" applyFont="1" applyAlignment="1">
      <alignment horizontal="right"/>
    </xf>
    <xf numFmtId="10" fontId="43" fillId="0" borderId="0" xfId="3" applyNumberFormat="1" applyFont="1" applyFill="1" applyAlignment="1" applyProtection="1">
      <alignment horizontal="right" vertical="top"/>
    </xf>
    <xf numFmtId="10" fontId="43" fillId="0" borderId="0" xfId="0" applyNumberFormat="1" applyFont="1" applyAlignment="1">
      <alignment horizontal="right" vertical="top"/>
    </xf>
    <xf numFmtId="164" fontId="43" fillId="0" borderId="0" xfId="4" applyNumberFormat="1" applyFont="1" applyAlignment="1">
      <alignment horizontal="right" vertical="center"/>
    </xf>
    <xf numFmtId="164" fontId="42" fillId="0" borderId="0" xfId="0" applyNumberFormat="1" applyFont="1" applyAlignment="1">
      <alignment horizontal="left"/>
    </xf>
    <xf numFmtId="164" fontId="43" fillId="0" borderId="0" xfId="0" applyNumberFormat="1" applyFont="1" applyAlignment="1">
      <alignment horizontal="right" vertical="top" indent="1"/>
    </xf>
    <xf numFmtId="166" fontId="43" fillId="0" borderId="0" xfId="0" applyNumberFormat="1" applyFont="1" applyAlignment="1">
      <alignment horizontal="right" vertical="top"/>
    </xf>
    <xf numFmtId="164" fontId="43" fillId="0" borderId="0" xfId="0" applyNumberFormat="1" applyFont="1" applyAlignment="1">
      <alignment horizontal="right"/>
    </xf>
    <xf numFmtId="164" fontId="43" fillId="0" borderId="0" xfId="4" applyNumberFormat="1" applyFont="1" applyAlignment="1">
      <alignment horizontal="right"/>
    </xf>
    <xf numFmtId="0" fontId="42" fillId="0" borderId="0" xfId="339" applyFont="1" applyAlignment="1">
      <alignment horizontal="left"/>
    </xf>
    <xf numFmtId="0" fontId="42" fillId="0" borderId="0" xfId="339" applyFont="1" applyAlignment="1"/>
    <xf numFmtId="0" fontId="42" fillId="0" borderId="0" xfId="0" applyFont="1" applyAlignment="1">
      <alignment horizontal="center"/>
    </xf>
    <xf numFmtId="164" fontId="42" fillId="0" borderId="0" xfId="0" applyNumberFormat="1" applyFont="1"/>
    <xf numFmtId="164" fontId="42" fillId="0" borderId="0" xfId="0" applyNumberFormat="1" applyFont="1" applyAlignment="1">
      <alignment horizontal="right" indent="1"/>
    </xf>
    <xf numFmtId="0" fontId="43" fillId="0" borderId="0" xfId="751" applyFont="1" applyAlignment="1">
      <alignment horizontal="left" vertical="top"/>
    </xf>
    <xf numFmtId="167" fontId="43" fillId="0" borderId="0" xfId="1" applyNumberFormat="1" applyFont="1" applyAlignment="1">
      <alignment horizontal="left" vertical="top"/>
    </xf>
    <xf numFmtId="0" fontId="44" fillId="0" borderId="0" xfId="1" applyFont="1" applyAlignment="1">
      <alignment horizontal="left" vertical="top"/>
    </xf>
    <xf numFmtId="0" fontId="43" fillId="0" borderId="0" xfId="1" applyFont="1" applyAlignment="1">
      <alignment horizontal="right" vertical="top"/>
    </xf>
    <xf numFmtId="164" fontId="43" fillId="0" borderId="0" xfId="751" applyNumberFormat="1" applyFont="1" applyAlignment="1">
      <alignment horizontal="right" vertical="top"/>
    </xf>
    <xf numFmtId="164" fontId="43" fillId="33" borderId="0" xfId="751" applyNumberFormat="1" applyFont="1" applyFill="1" applyAlignment="1">
      <alignment horizontal="right" vertical="top"/>
    </xf>
    <xf numFmtId="10" fontId="43" fillId="0" borderId="0" xfId="0" applyNumberFormat="1" applyFont="1"/>
    <xf numFmtId="10" fontId="42" fillId="0" borderId="0" xfId="0" applyNumberFormat="1" applyFont="1" applyAlignment="1">
      <alignment wrapText="1"/>
    </xf>
    <xf numFmtId="164" fontId="43" fillId="33" borderId="11" xfId="0" applyNumberFormat="1" applyFont="1" applyFill="1" applyBorder="1"/>
    <xf numFmtId="166" fontId="43" fillId="0" borderId="0" xfId="751" applyNumberFormat="1" applyFont="1" applyAlignment="1">
      <alignment horizontal="right" vertical="top"/>
    </xf>
    <xf numFmtId="10" fontId="43" fillId="0" borderId="0" xfId="751" applyNumberFormat="1" applyFont="1" applyAlignment="1">
      <alignment horizontal="right" vertical="top"/>
    </xf>
    <xf numFmtId="164" fontId="43" fillId="0" borderId="11" xfId="751" applyNumberFormat="1" applyFont="1" applyBorder="1" applyAlignment="1">
      <alignment horizontal="right" vertical="top"/>
    </xf>
    <xf numFmtId="164" fontId="42" fillId="0" borderId="11" xfId="0" applyNumberFormat="1" applyFont="1" applyBorder="1"/>
    <xf numFmtId="164" fontId="43" fillId="33" borderId="11" xfId="751" applyNumberFormat="1" applyFont="1" applyFill="1" applyBorder="1" applyAlignment="1">
      <alignment horizontal="right" vertical="top"/>
    </xf>
    <xf numFmtId="164" fontId="42" fillId="33" borderId="11" xfId="0" applyNumberFormat="1" applyFont="1" applyFill="1" applyBorder="1"/>
    <xf numFmtId="166" fontId="42" fillId="0" borderId="0" xfId="0" applyNumberFormat="1" applyFont="1" applyAlignment="1">
      <alignment horizontal="right"/>
    </xf>
    <xf numFmtId="164" fontId="42" fillId="0" borderId="0" xfId="750" applyNumberFormat="1" applyFont="1" applyFill="1" applyAlignment="1">
      <alignment horizontal="right"/>
    </xf>
    <xf numFmtId="167" fontId="43" fillId="0" borderId="0" xfId="0" applyNumberFormat="1" applyFont="1" applyAlignment="1">
      <alignment horizontal="left" vertical="top"/>
    </xf>
    <xf numFmtId="0" fontId="43" fillId="0" borderId="0" xfId="0" applyFont="1" applyAlignment="1">
      <alignment horizontal="right" vertical="top"/>
    </xf>
    <xf numFmtId="168" fontId="43" fillId="0" borderId="0" xfId="0" applyNumberFormat="1" applyFont="1" applyAlignment="1">
      <alignment horizontal="right" vertical="top"/>
    </xf>
    <xf numFmtId="167" fontId="43" fillId="0" borderId="0" xfId="751" applyNumberFormat="1" applyFont="1" applyAlignment="1">
      <alignment horizontal="left" vertical="top"/>
    </xf>
    <xf numFmtId="0" fontId="43" fillId="0" borderId="0" xfId="751" applyFont="1" applyAlignment="1">
      <alignment horizontal="right" vertical="top"/>
    </xf>
    <xf numFmtId="10" fontId="43" fillId="0" borderId="0" xfId="0" applyNumberFormat="1" applyFont="1" applyAlignment="1">
      <alignment horizontal="left"/>
    </xf>
    <xf numFmtId="10" fontId="43" fillId="0" borderId="0" xfId="0" applyNumberFormat="1" applyFont="1" applyAlignment="1">
      <alignment horizontal="right"/>
    </xf>
    <xf numFmtId="164" fontId="43" fillId="0" borderId="0" xfId="0" applyNumberFormat="1" applyFont="1" applyAlignment="1">
      <alignment horizontal="left"/>
    </xf>
    <xf numFmtId="10" fontId="42" fillId="0" borderId="0" xfId="0" applyNumberFormat="1" applyFont="1" applyAlignment="1">
      <alignment horizontal="left"/>
    </xf>
    <xf numFmtId="166" fontId="42" fillId="0" borderId="0" xfId="0" applyNumberFormat="1" applyFont="1"/>
    <xf numFmtId="164" fontId="42" fillId="0" borderId="0" xfId="0" applyNumberFormat="1" applyFont="1" applyAlignment="1">
      <alignment horizontal="right" wrapText="1"/>
    </xf>
    <xf numFmtId="0" fontId="40" fillId="34" borderId="12" xfId="751" applyFont="1" applyFill="1" applyBorder="1" applyAlignment="1">
      <alignment horizontal="center" wrapText="1"/>
    </xf>
    <xf numFmtId="0" fontId="45" fillId="34" borderId="12" xfId="751" applyFont="1" applyFill="1" applyBorder="1" applyAlignment="1">
      <alignment horizontal="center" wrapText="1"/>
    </xf>
    <xf numFmtId="167" fontId="41" fillId="34" borderId="12" xfId="751" applyNumberFormat="1" applyFont="1" applyFill="1" applyBorder="1" applyAlignment="1">
      <alignment horizontal="center" wrapText="1"/>
    </xf>
    <xf numFmtId="164" fontId="45" fillId="34" borderId="12" xfId="751" applyNumberFormat="1" applyFont="1" applyFill="1" applyBorder="1" applyAlignment="1">
      <alignment horizontal="center" wrapText="1"/>
    </xf>
    <xf numFmtId="10" fontId="41" fillId="34" borderId="12" xfId="751" applyNumberFormat="1" applyFont="1" applyFill="1" applyBorder="1" applyAlignment="1">
      <alignment horizontal="center" wrapText="1"/>
    </xf>
    <xf numFmtId="164" fontId="41" fillId="34" borderId="12" xfId="751" applyNumberFormat="1" applyFont="1" applyFill="1" applyBorder="1" applyAlignment="1">
      <alignment horizontal="center" wrapText="1"/>
    </xf>
    <xf numFmtId="164" fontId="41" fillId="34" borderId="1" xfId="0" applyNumberFormat="1" applyFont="1" applyFill="1" applyBorder="1" applyAlignment="1">
      <alignment horizontal="center" wrapText="1"/>
    </xf>
    <xf numFmtId="166" fontId="41" fillId="34" borderId="12" xfId="751" applyNumberFormat="1" applyFont="1" applyFill="1" applyBorder="1" applyAlignment="1">
      <alignment horizontal="center" wrapText="1"/>
    </xf>
    <xf numFmtId="0" fontId="44" fillId="34" borderId="13" xfId="338" applyFont="1" applyFill="1" applyBorder="1" applyAlignment="1">
      <alignment horizontal="center" wrapText="1"/>
    </xf>
    <xf numFmtId="0" fontId="43" fillId="34" borderId="0" xfId="0" applyFont="1" applyFill="1" applyAlignment="1">
      <alignment horizontal="center" wrapText="1"/>
    </xf>
    <xf numFmtId="164" fontId="43" fillId="34" borderId="0" xfId="0" applyNumberFormat="1" applyFont="1" applyFill="1" applyAlignment="1">
      <alignment horizontal="center" wrapText="1"/>
    </xf>
    <xf numFmtId="164" fontId="43" fillId="34" borderId="1" xfId="0" applyNumberFormat="1" applyFont="1" applyFill="1" applyBorder="1" applyAlignment="1">
      <alignment horizontal="center" wrapText="1"/>
    </xf>
    <xf numFmtId="10" fontId="43" fillId="34" borderId="1" xfId="0" applyNumberFormat="1" applyFont="1" applyFill="1" applyBorder="1" applyAlignment="1">
      <alignment horizontal="center" wrapText="1"/>
    </xf>
    <xf numFmtId="164" fontId="43" fillId="34" borderId="12" xfId="338" applyNumberFormat="1" applyFont="1" applyFill="1" applyBorder="1" applyAlignment="1">
      <alignment horizontal="center" wrapText="1"/>
    </xf>
    <xf numFmtId="10" fontId="43" fillId="34" borderId="12" xfId="338" applyNumberFormat="1" applyFont="1" applyFill="1" applyBorder="1" applyAlignment="1">
      <alignment horizontal="center" wrapText="1"/>
    </xf>
    <xf numFmtId="166" fontId="43" fillId="34" borderId="1" xfId="0" applyNumberFormat="1" applyFont="1" applyFill="1" applyBorder="1" applyAlignment="1">
      <alignment horizontal="center" wrapText="1"/>
    </xf>
    <xf numFmtId="0" fontId="45" fillId="0" borderId="12" xfId="0" applyFont="1" applyBorder="1" applyAlignment="1">
      <alignment horizontal="center" wrapText="1"/>
    </xf>
    <xf numFmtId="0" fontId="44" fillId="34" borderId="13" xfId="751" applyFont="1" applyFill="1" applyBorder="1" applyAlignment="1">
      <alignment horizontal="center" wrapText="1"/>
    </xf>
    <xf numFmtId="164" fontId="44" fillId="0" borderId="0" xfId="0" applyNumberFormat="1" applyFont="1" applyAlignment="1">
      <alignment horizontal="right" vertical="top"/>
    </xf>
  </cellXfs>
  <cellStyles count="752">
    <cellStyle name="20% - Accent1" xfId="23" builtinId="30" customBuiltin="1"/>
    <cellStyle name="20% - Accent1 2" xfId="41" xr:uid="{42F996B8-9E2C-4AA7-B8DB-FD335CEB0241}"/>
    <cellStyle name="20% - Accent1 2 2" xfId="42" xr:uid="{4A10E957-9465-41E6-9BC7-5CB00E4C91D2}"/>
    <cellStyle name="20% - Accent1 2 2 2" xfId="43" xr:uid="{A72592F2-90AC-449C-BCB8-5C988B5D7643}"/>
    <cellStyle name="20% - Accent1 2 3" xfId="44" xr:uid="{6B6CC597-9482-49DE-B1C9-F1D493E9154B}"/>
    <cellStyle name="20% - Accent1 3" xfId="45" xr:uid="{E18131F0-6487-4213-BEAA-6368FE1335AE}"/>
    <cellStyle name="20% - Accent1 3 2" xfId="46" xr:uid="{46AC3110-5794-4BB3-A7FA-1FCCE6CC56C2}"/>
    <cellStyle name="20% - Accent1 4" xfId="47" xr:uid="{D8B73B7A-FD42-4138-A7C4-5B5F8F0D5629}"/>
    <cellStyle name="20% - Accent2" xfId="26" builtinId="34" customBuiltin="1"/>
    <cellStyle name="20% - Accent2 2" xfId="48" xr:uid="{48F43306-BDBB-42DF-8CC5-74401FA5FE30}"/>
    <cellStyle name="20% - Accent2 2 2" xfId="49" xr:uid="{6B2E60C8-4245-45B3-B8E8-F1900B2E3592}"/>
    <cellStyle name="20% - Accent2 2 2 2" xfId="50" xr:uid="{F909237C-C2E2-4AF3-8C18-E1BF9D792FB9}"/>
    <cellStyle name="20% - Accent2 2 3" xfId="51" xr:uid="{85F93A1E-0402-4B4E-B958-F3981E8AB546}"/>
    <cellStyle name="20% - Accent2 3" xfId="52" xr:uid="{D1973C94-6E4B-4867-BBB6-3AA3927B0240}"/>
    <cellStyle name="20% - Accent2 3 2" xfId="53" xr:uid="{4A9865B4-97A9-46FD-BEA4-A43535173BB0}"/>
    <cellStyle name="20% - Accent2 4" xfId="54" xr:uid="{169806E4-4813-4A21-B1CA-10C7ADE70B54}"/>
    <cellStyle name="20% - Accent3" xfId="29" builtinId="38" customBuiltin="1"/>
    <cellStyle name="20% - Accent3 2" xfId="55" xr:uid="{211DFC6A-8B0A-438B-9C7B-6B11C2BC4198}"/>
    <cellStyle name="20% - Accent3 2 2" xfId="56" xr:uid="{38917007-694C-44DD-AB4B-2D81E4428E9E}"/>
    <cellStyle name="20% - Accent3 2 2 2" xfId="57" xr:uid="{9C8F5395-40FD-4C66-9CCA-E14E4096E663}"/>
    <cellStyle name="20% - Accent3 2 3" xfId="58" xr:uid="{17E8F298-5A9F-4DC3-A952-7BB4F7A4941E}"/>
    <cellStyle name="20% - Accent3 3" xfId="59" xr:uid="{76488841-000D-4744-9AFC-52A206EF6157}"/>
    <cellStyle name="20% - Accent3 3 2" xfId="60" xr:uid="{91969D4A-BE34-4BBD-AB75-E5C402E8D997}"/>
    <cellStyle name="20% - Accent3 4" xfId="61" xr:uid="{EC3627FF-D755-4584-AC00-FB83842AA799}"/>
    <cellStyle name="20% - Accent4" xfId="32" builtinId="42" customBuiltin="1"/>
    <cellStyle name="20% - Accent4 2" xfId="62" xr:uid="{B67CE5A3-5AFB-46F4-9280-7C1027BBB6AE}"/>
    <cellStyle name="20% - Accent4 2 2" xfId="63" xr:uid="{E5AFA936-B8BF-4446-AB34-6BF45F102602}"/>
    <cellStyle name="20% - Accent4 2 2 2" xfId="64" xr:uid="{27140277-03CB-40B3-ABB7-28E583CBC151}"/>
    <cellStyle name="20% - Accent4 2 3" xfId="65" xr:uid="{34444395-2C8E-4425-81B8-EB8469B7589A}"/>
    <cellStyle name="20% - Accent4 3" xfId="66" xr:uid="{6DD8365E-7C83-4705-B043-BC6DF50A453A}"/>
    <cellStyle name="20% - Accent4 3 2" xfId="67" xr:uid="{8EF129B6-433C-4F62-B599-5D16689C4BF8}"/>
    <cellStyle name="20% - Accent4 4" xfId="68" xr:uid="{6417A66D-DA98-46AE-AEFD-4FB397CF5B3F}"/>
    <cellStyle name="20% - Accent5" xfId="35" builtinId="46" customBuiltin="1"/>
    <cellStyle name="20% - Accent5 2" xfId="69" xr:uid="{7BB6EA04-612C-4103-BD76-8AFCDA8A3CDF}"/>
    <cellStyle name="20% - Accent5 2 2" xfId="70" xr:uid="{C8AD0939-AF36-41AA-8517-DE9DAEA59530}"/>
    <cellStyle name="20% - Accent5 2 2 2" xfId="71" xr:uid="{DA910AD2-5737-42C5-A58E-81C0412B302A}"/>
    <cellStyle name="20% - Accent5 2 3" xfId="72" xr:uid="{BC1F91EB-3503-4C84-820B-AF8F50AB926B}"/>
    <cellStyle name="20% - Accent5 3" xfId="73" xr:uid="{244EA8D5-B892-4935-B5AA-B6A88798DDFE}"/>
    <cellStyle name="20% - Accent5 3 2" xfId="74" xr:uid="{EDAF390F-E79C-42A5-B8B2-C47BB3A73005}"/>
    <cellStyle name="20% - Accent5 4" xfId="75" xr:uid="{3876115E-7D46-47F9-ABC3-79D2F66E6596}"/>
    <cellStyle name="20% - Accent6" xfId="38" builtinId="50" customBuiltin="1"/>
    <cellStyle name="20% - Accent6 2" xfId="76" xr:uid="{FD0912DD-8923-49FB-9E24-1FE8CF2D0C3E}"/>
    <cellStyle name="20% - Accent6 2 2" xfId="77" xr:uid="{6618D4E5-A6A7-4198-A352-CDEB0850683B}"/>
    <cellStyle name="20% - Accent6 2 2 2" xfId="78" xr:uid="{6809B7CD-66C1-4252-B6AA-036FD08B1467}"/>
    <cellStyle name="20% - Accent6 2 3" xfId="79" xr:uid="{B03F705A-8DD1-46C1-8997-D5AE68DFD04C}"/>
    <cellStyle name="20% - Accent6 3" xfId="80" xr:uid="{713427E7-612F-4E55-BB81-36F0147EA10C}"/>
    <cellStyle name="20% - Accent6 3 2" xfId="81" xr:uid="{4CD0AF2B-1CCC-40FE-980B-244F0B1602D9}"/>
    <cellStyle name="20% - Accent6 4" xfId="82" xr:uid="{8153672F-B30A-4413-9E4B-4CA2D7F854B7}"/>
    <cellStyle name="40% - Accent1" xfId="24" builtinId="31" customBuiltin="1"/>
    <cellStyle name="40% - Accent1 2" xfId="83" xr:uid="{5F6A96A0-8BBF-4154-B306-A1726FF5BE72}"/>
    <cellStyle name="40% - Accent1 2 2" xfId="84" xr:uid="{416D79AB-5381-4061-96D6-9181A78A7475}"/>
    <cellStyle name="40% - Accent1 2 2 2" xfId="85" xr:uid="{D35E5D5F-C220-43E7-87F9-3DE90C91C4F4}"/>
    <cellStyle name="40% - Accent1 2 3" xfId="86" xr:uid="{ACC5365A-9D89-46F6-8A68-87AD22C07169}"/>
    <cellStyle name="40% - Accent1 3" xfId="87" xr:uid="{7C23ED0C-6FFA-4A7A-B572-23B4C2E7FD0C}"/>
    <cellStyle name="40% - Accent1 3 2" xfId="88" xr:uid="{9147C145-38FF-4B1E-B593-9A993F76C73C}"/>
    <cellStyle name="40% - Accent1 4" xfId="89" xr:uid="{EA2AE850-3B23-4D75-896F-71E1CF6CF855}"/>
    <cellStyle name="40% - Accent2" xfId="27" builtinId="35" customBuiltin="1"/>
    <cellStyle name="40% - Accent2 2" xfId="90" xr:uid="{166C4CDC-8C54-4C3D-B0C5-A8639001B567}"/>
    <cellStyle name="40% - Accent2 2 2" xfId="91" xr:uid="{D6C867EA-FD09-47DF-813D-312E826D8C2D}"/>
    <cellStyle name="40% - Accent2 2 2 2" xfId="92" xr:uid="{66F21D43-C96C-4E49-82B3-01A65EBB1666}"/>
    <cellStyle name="40% - Accent2 2 3" xfId="93" xr:uid="{82FB4A58-5072-4A16-8505-5C94BD2F50F1}"/>
    <cellStyle name="40% - Accent2 3" xfId="94" xr:uid="{3C59A682-D558-4E41-93D3-D86BCC85C810}"/>
    <cellStyle name="40% - Accent2 3 2" xfId="95" xr:uid="{F05D6BF7-6EE8-40FF-B60E-D6185B856A86}"/>
    <cellStyle name="40% - Accent2 4" xfId="96" xr:uid="{6A6AD1D8-5469-4211-8902-FE65F4CF6C77}"/>
    <cellStyle name="40% - Accent3" xfId="30" builtinId="39" customBuiltin="1"/>
    <cellStyle name="40% - Accent3 2" xfId="97" xr:uid="{F50DA968-332C-4175-A380-AEF6FB25FEB4}"/>
    <cellStyle name="40% - Accent3 2 2" xfId="98" xr:uid="{EC49EC15-26F6-4769-B964-ED505E3A410E}"/>
    <cellStyle name="40% - Accent3 2 2 2" xfId="99" xr:uid="{09277160-04F7-445D-9A83-A05277182668}"/>
    <cellStyle name="40% - Accent3 2 3" xfId="100" xr:uid="{2735E0C0-A1E0-4A99-92B7-9196D82CBF6C}"/>
    <cellStyle name="40% - Accent3 3" xfId="101" xr:uid="{01E93AD9-EA8A-4054-BB86-398154D31E1E}"/>
    <cellStyle name="40% - Accent3 3 2" xfId="102" xr:uid="{BC921F9E-F6C6-42EB-A7C5-C94065FDEE19}"/>
    <cellStyle name="40% - Accent3 4" xfId="103" xr:uid="{D3ACF4C2-4290-407E-8F5A-2D8460E4B72B}"/>
    <cellStyle name="40% - Accent4" xfId="33" builtinId="43" customBuiltin="1"/>
    <cellStyle name="40% - Accent4 2" xfId="104" xr:uid="{BBF22F9E-748D-487E-A384-9D3E550FE55B}"/>
    <cellStyle name="40% - Accent4 2 2" xfId="105" xr:uid="{E7CAF4B2-59CC-4A40-A6EC-3AFC7EEFC524}"/>
    <cellStyle name="40% - Accent4 2 2 2" xfId="106" xr:uid="{59428B01-3453-43BD-9569-CFB3F0029408}"/>
    <cellStyle name="40% - Accent4 2 3" xfId="107" xr:uid="{303C2132-B2C9-4E1B-BBF1-536E57A6EAE6}"/>
    <cellStyle name="40% - Accent4 3" xfId="108" xr:uid="{F48DC659-9C31-4850-B46D-3F0D64339573}"/>
    <cellStyle name="40% - Accent4 3 2" xfId="109" xr:uid="{27DB6ABB-77F2-48C4-825F-2C3A4E519651}"/>
    <cellStyle name="40% - Accent4 4" xfId="110" xr:uid="{036B4667-EF1B-4F7B-9F72-0BCEA08635F4}"/>
    <cellStyle name="40% - Accent5" xfId="36" builtinId="47" customBuiltin="1"/>
    <cellStyle name="40% - Accent5 2" xfId="111" xr:uid="{FD1C5473-FCBB-48CD-B114-3A8FBF7EE194}"/>
    <cellStyle name="40% - Accent5 2 2" xfId="112" xr:uid="{E71FA972-95D1-4C17-8F33-47E6CF5F8DA9}"/>
    <cellStyle name="40% - Accent5 2 2 2" xfId="113" xr:uid="{5E126B87-A31F-4987-9093-8B1629A5FFAF}"/>
    <cellStyle name="40% - Accent5 2 3" xfId="114" xr:uid="{71BF508F-ECB6-4CAD-AEDF-B59D79A0DF11}"/>
    <cellStyle name="40% - Accent5 3" xfId="115" xr:uid="{A83BE145-C961-42F6-9429-B1AA1C50A375}"/>
    <cellStyle name="40% - Accent5 3 2" xfId="116" xr:uid="{C455940D-AEE4-45E0-8042-8FC2C390F204}"/>
    <cellStyle name="40% - Accent5 4" xfId="117" xr:uid="{EC162070-0E00-45C4-839A-4612A2394D40}"/>
    <cellStyle name="40% - Accent6" xfId="39" builtinId="51" customBuiltin="1"/>
    <cellStyle name="40% - Accent6 2" xfId="118" xr:uid="{9C290186-31A7-4C05-8EB3-4338E8B42924}"/>
    <cellStyle name="40% - Accent6 2 2" xfId="119" xr:uid="{94D07B85-A5EB-4DED-9E90-B6902179BB70}"/>
    <cellStyle name="40% - Accent6 2 2 2" xfId="120" xr:uid="{19552D81-116D-46E6-832B-446BE6DD9015}"/>
    <cellStyle name="40% - Accent6 2 3" xfId="121" xr:uid="{837286D4-6656-49F1-983F-E45624B8F8F2}"/>
    <cellStyle name="40% - Accent6 3" xfId="122" xr:uid="{BCD4D018-F200-49E1-9DCB-2CB7AFAAB5F3}"/>
    <cellStyle name="40% - Accent6 3 2" xfId="123" xr:uid="{4BEE7D0F-BB38-434A-B561-DC2AC8511710}"/>
    <cellStyle name="40% - Accent6 4" xfId="124" xr:uid="{BCBC0B70-337D-49ED-A08E-C80588548CE1}"/>
    <cellStyle name="60% - Accent1 2" xfId="126" xr:uid="{D6274D80-433C-455E-974F-829288EA4A7D}"/>
    <cellStyle name="60% - Accent1 3" xfId="125" xr:uid="{1391FB93-6D8E-4DD1-BB4C-EA0680069371}"/>
    <cellStyle name="60% - Accent2 2" xfId="127" xr:uid="{CE6941A5-4101-41C4-922A-B88B4B8668BB}"/>
    <cellStyle name="60% - Accent3 2" xfId="129" xr:uid="{F7EAB6A3-74B8-4D76-B1A0-8FAD2FC9DB09}"/>
    <cellStyle name="60% - Accent3 3" xfId="128" xr:uid="{20390016-8E99-4815-8158-53852B09305B}"/>
    <cellStyle name="60% - Accent4 2" xfId="131" xr:uid="{D1F07520-A891-4911-B6A2-6D6C4C4060A0}"/>
    <cellStyle name="60% - Accent4 3" xfId="130" xr:uid="{D6CAD229-DC86-4530-9F16-F9E3AC627449}"/>
    <cellStyle name="60% - Accent5 2" xfId="132" xr:uid="{4B864EBA-6C86-4609-A968-D0B474548727}"/>
    <cellStyle name="60% - Accent6 2" xfId="134" xr:uid="{A5B0AD55-3021-4768-9582-767A0912D54F}"/>
    <cellStyle name="60% - Accent6 3" xfId="133" xr:uid="{5C255373-59BC-4F41-97B4-0E568D505E27}"/>
    <cellStyle name="Accent1" xfId="22" builtinId="29" customBuiltin="1"/>
    <cellStyle name="Accent1 2" xfId="135" xr:uid="{C3E4FEB8-22A7-47FF-9A35-EC048B0CFCD2}"/>
    <cellStyle name="Accent2" xfId="25" builtinId="33" customBuiltin="1"/>
    <cellStyle name="Accent2 2" xfId="136" xr:uid="{DB41D901-464A-4CC6-9A21-70351ED2EE8E}"/>
    <cellStyle name="Accent3" xfId="28" builtinId="37" customBuiltin="1"/>
    <cellStyle name="Accent3 2" xfId="137" xr:uid="{9087F4EA-49B2-4469-ABD9-5E8A1102BB51}"/>
    <cellStyle name="Accent4" xfId="31" builtinId="41" customBuiltin="1"/>
    <cellStyle name="Accent4 2" xfId="138" xr:uid="{F8284A0E-E795-4637-AA0D-4EE2CF7391C9}"/>
    <cellStyle name="Accent5" xfId="34" builtinId="45" customBuiltin="1"/>
    <cellStyle name="Accent6" xfId="37" builtinId="49" customBuiltin="1"/>
    <cellStyle name="Bad" xfId="13" builtinId="27" customBuiltin="1"/>
    <cellStyle name="Bad 2" xfId="139" xr:uid="{8E042C7C-4B8A-4EBB-B093-0E1E90719549}"/>
    <cellStyle name="Calculation" xfId="16" builtinId="22" customBuiltin="1"/>
    <cellStyle name="Calculation 2" xfId="140" xr:uid="{F9D27B55-816F-4DDD-BBC6-E423B308E203}"/>
    <cellStyle name="Check Cell" xfId="18" builtinId="23" customBuiltin="1"/>
    <cellStyle name="Comma" xfId="750" builtinId="3"/>
    <cellStyle name="Comma 2" xfId="141" xr:uid="{DE76076C-980A-41D3-B1CD-CBB7D6C7D8EA}"/>
    <cellStyle name="Comma 2 2" xfId="142" xr:uid="{FD179013-D6F9-4985-B57F-7219CEA60D04}"/>
    <cellStyle name="Comma 2 2 2" xfId="143" xr:uid="{7BFC89CF-95B9-4FFB-B763-AFE891DEB0AE}"/>
    <cellStyle name="Comma 2 2 3" xfId="144" xr:uid="{789BEFFA-E743-4477-9E01-6430E1EA8A34}"/>
    <cellStyle name="Comma 2 3" xfId="145" xr:uid="{AFF2139D-F771-4023-9916-52F025A24E3F}"/>
    <cellStyle name="Comma 2 3 2" xfId="146" xr:uid="{C6E37440-E741-4FCD-BFB1-A9E80636128F}"/>
    <cellStyle name="Comma 2 4" xfId="147" xr:uid="{0597D21C-570E-4215-AD36-36C70AAAE5C5}"/>
    <cellStyle name="Comma 2 4 2" xfId="148" xr:uid="{9A122744-E0EF-4147-BCF0-8C5615F807DB}"/>
    <cellStyle name="Comma 2 4 2 2" xfId="149" xr:uid="{3C1415DE-D42E-47DB-85F4-A4E65038AAA9}"/>
    <cellStyle name="Comma 2 5" xfId="150" xr:uid="{FC250C4D-05A0-445D-A47C-E3AC3FB8B735}"/>
    <cellStyle name="Comma 3" xfId="151" xr:uid="{C2CC1363-9243-4E14-B8BA-D1C6BA6CE41B}"/>
    <cellStyle name="Comma 3 2" xfId="152" xr:uid="{0DF87D6F-8097-4637-BC92-5806EB12E4D8}"/>
    <cellStyle name="Comma 3 2 2" xfId="153" xr:uid="{C925FF45-B903-4ACB-84BB-F73CB90AA36E}"/>
    <cellStyle name="Comma 3 2 3" xfId="154" xr:uid="{DE306CE5-C91D-40BE-A665-F79E7DBABC60}"/>
    <cellStyle name="Comma 3 2 4" xfId="155" xr:uid="{F6C40F1B-2152-4DF7-A11D-18EF9C445679}"/>
    <cellStyle name="Comma 3 2 5" xfId="156" xr:uid="{6FCB8CF7-7119-4499-A2E7-1141D02DDF1A}"/>
    <cellStyle name="Comma 3 3" xfId="157" xr:uid="{A9443A73-8292-4B9F-9B97-3FDF91763C12}"/>
    <cellStyle name="Comma 3 4" xfId="158" xr:uid="{1A46E703-8224-4F53-BD83-856AB31C8A14}"/>
    <cellStyle name="Comma 4" xfId="159" xr:uid="{77AFC8AB-4A30-4853-826F-55A5D8244FFD}"/>
    <cellStyle name="Comma 4 2" xfId="160" xr:uid="{98BEE6B9-F84D-4F49-9B54-397009E33187}"/>
    <cellStyle name="Comma 4 2 2" xfId="161" xr:uid="{DC05DE91-CADD-4F73-8B8F-E0D06CCD2C21}"/>
    <cellStyle name="Comma 4 2 2 2" xfId="162" xr:uid="{A66AA0DB-E083-4F86-865C-74B6ECE7D136}"/>
    <cellStyle name="Comma 4 2 2 2 2" xfId="163" xr:uid="{57DE8395-0332-4013-A255-23A67A095BEA}"/>
    <cellStyle name="Comma 4 2 2 2 2 2" xfId="164" xr:uid="{C54D8E6A-2EA8-47F8-A21A-43DD1F81361B}"/>
    <cellStyle name="Comma 4 2 2 2 3" xfId="165" xr:uid="{DE8C6296-B446-4B5A-B577-85E878215365}"/>
    <cellStyle name="Comma 4 2 2 3" xfId="166" xr:uid="{606C2904-6936-4B73-B5A8-4E33B785D34B}"/>
    <cellStyle name="Comma 4 2 2 3 2" xfId="167" xr:uid="{E959A96C-59A0-46C4-8BA8-6C472A834E7C}"/>
    <cellStyle name="Comma 4 2 2 3 2 2" xfId="168" xr:uid="{BB8BE200-63D8-4535-864A-48D0418B6E06}"/>
    <cellStyle name="Comma 4 2 2 4" xfId="169" xr:uid="{69423C1B-4B9C-4608-B883-043ACB3C3908}"/>
    <cellStyle name="Comma 4 2 2 5" xfId="170" xr:uid="{AE98DAA0-CE63-49EF-8A70-7A6690FC7244}"/>
    <cellStyle name="Comma 4 2 3" xfId="171" xr:uid="{268B66F9-95A5-40EB-B294-CD1E0855CEF3}"/>
    <cellStyle name="Comma 4 2 3 2" xfId="172" xr:uid="{07B8F17F-9E7E-4CA4-90F2-01D43CF5684C}"/>
    <cellStyle name="Comma 4 2 3 2 2" xfId="173" xr:uid="{AC31F80A-CBBB-4792-93CE-C4D65922D6C8}"/>
    <cellStyle name="Comma 4 2 3 3" xfId="174" xr:uid="{5C9A2410-5F0E-4D36-98D0-68557FE133CD}"/>
    <cellStyle name="Comma 4 2 4" xfId="175" xr:uid="{185472EE-87CA-4BD6-B94C-FB7F5B5BB239}"/>
    <cellStyle name="Comma 4 2 4 2" xfId="176" xr:uid="{53478125-BF69-4F80-A856-B602718F6C89}"/>
    <cellStyle name="Comma 4 2 4 2 2" xfId="177" xr:uid="{EAC872D4-32C3-448B-8647-DB8724271935}"/>
    <cellStyle name="Comma 4 2 5" xfId="178" xr:uid="{F851D7E4-EA46-4B11-BDD0-0592F1FC2E81}"/>
    <cellStyle name="Comma 4 2 6" xfId="179" xr:uid="{6AC91841-670D-4E82-9B5A-E3E54E99A9F1}"/>
    <cellStyle name="Comma 4 3" xfId="180" xr:uid="{C4937DD4-4E8E-46E6-A1EC-E8B8176FEF13}"/>
    <cellStyle name="Comma 4 3 2" xfId="181" xr:uid="{6D296247-B5BD-4F10-B0B3-041B633A5D74}"/>
    <cellStyle name="Comma 4 3 2 2" xfId="182" xr:uid="{051DFDF6-44C4-4829-BE44-AC77579A45DA}"/>
    <cellStyle name="Comma 4 3 2 2 2" xfId="183" xr:uid="{4D360D03-E4D8-403E-9194-0BC7D8AD9DEB}"/>
    <cellStyle name="Comma 4 3 2 3" xfId="184" xr:uid="{AFEF9147-BB50-4302-A1DB-5DD49B0724DF}"/>
    <cellStyle name="Comma 4 3 3" xfId="185" xr:uid="{105507A5-5148-466D-9B2B-0BA2B05CE24F}"/>
    <cellStyle name="Comma 4 3 3 2" xfId="186" xr:uid="{68F8FB2C-E573-43F6-9053-C1308F7381C8}"/>
    <cellStyle name="Comma 4 3 3 2 2" xfId="187" xr:uid="{07668848-5157-45C7-ABEA-37EF33D50702}"/>
    <cellStyle name="Comma 4 3 4" xfId="188" xr:uid="{E502E29C-AF45-41D8-A5A2-5AC80D3C2EFF}"/>
    <cellStyle name="Comma 4 3 5" xfId="189" xr:uid="{C8ACA52A-E082-4D1E-84ED-3F291243F5FA}"/>
    <cellStyle name="Comma 4 4" xfId="190" xr:uid="{DCBFC7DA-5E9A-4412-A8DC-0B79B122E736}"/>
    <cellStyle name="Comma 4 4 2" xfId="191" xr:uid="{48A820E5-28AB-4F5C-95CD-425E1AC202A3}"/>
    <cellStyle name="Comma 4 4 2 2" xfId="192" xr:uid="{70F7B4A3-BCE6-4423-96F9-66FB7C8497DE}"/>
    <cellStyle name="Comma 4 4 3" xfId="193" xr:uid="{CBC4B90E-CA4B-4C16-AD76-E4A7BD4ACE91}"/>
    <cellStyle name="Comma 4 5" xfId="194" xr:uid="{D1C4D536-7AD9-45AE-B416-C7DB41E248DA}"/>
    <cellStyle name="Comma 4 5 2" xfId="195" xr:uid="{05A352AA-4E07-4905-BD4B-5E32C65B18A4}"/>
    <cellStyle name="Comma 4 5 2 2" xfId="196" xr:uid="{7E7C79F8-DDA8-447D-A0F1-F6406C4D75E4}"/>
    <cellStyle name="Comma 4 6" xfId="197" xr:uid="{BAE4791B-8629-433A-888B-91A1ED6CC4F5}"/>
    <cellStyle name="Comma 4 6 2" xfId="198" xr:uid="{4BD67574-EB2B-4904-97ED-658C7EA525BA}"/>
    <cellStyle name="Comma 4 7" xfId="199" xr:uid="{24709B03-4E88-413A-B067-9EC364FD53EA}"/>
    <cellStyle name="Comma 4 7 2" xfId="200" xr:uid="{77055A9B-88F1-49DB-AD0C-283CB977F476}"/>
    <cellStyle name="Comma 5" xfId="201" xr:uid="{2C597AFD-C0E5-4AF5-9D62-7FBF71B3779C}"/>
    <cellStyle name="Comma 5 2" xfId="202" xr:uid="{9EB05516-B5E0-4F7D-B4E7-A2B58954190D}"/>
    <cellStyle name="Comma 6" xfId="203" xr:uid="{D334A5ED-989C-4C28-997E-78E62351A8C5}"/>
    <cellStyle name="Currency" xfId="3" builtinId="4"/>
    <cellStyle name="Currency 10" xfId="204" xr:uid="{3D247E2C-0381-4606-A9D5-84FAE777759B}"/>
    <cellStyle name="Currency 10 2" xfId="205" xr:uid="{E39FDDC9-7E66-4FE8-8661-4DA36702ABF6}"/>
    <cellStyle name="Currency 10 3" xfId="206" xr:uid="{81AAB6C0-99B8-4B69-BAF6-F84D234BA7C1}"/>
    <cellStyle name="Currency 10 4" xfId="207" xr:uid="{104E28D0-8161-4595-B224-9995B7A371ED}"/>
    <cellStyle name="Currency 11" xfId="208" xr:uid="{DA651F32-943A-4A17-B223-F0AEDCADE96D}"/>
    <cellStyle name="Currency 11 2" xfId="209" xr:uid="{C6A5DD74-44FB-4619-9D4F-3BE8CE5C0636}"/>
    <cellStyle name="Currency 12" xfId="210" xr:uid="{6494B3BF-E029-41B5-B94A-875C28202D86}"/>
    <cellStyle name="Currency 2" xfId="2" xr:uid="{00000000-0005-0000-0000-000001000000}"/>
    <cellStyle name="Currency 2 2" xfId="211" xr:uid="{E636ACFC-7262-4C5B-9B06-581D7E1D84F8}"/>
    <cellStyle name="Currency 2 3" xfId="212" xr:uid="{F6DC7CE6-BBE8-41B5-8648-9E70C7ACE4A7}"/>
    <cellStyle name="Currency 2 3 2" xfId="213" xr:uid="{368C83C6-00D0-4C2A-A55F-823329DC27DE}"/>
    <cellStyle name="Currency 2 3 3" xfId="214" xr:uid="{6A1AD479-CE77-4232-A5EF-82953CFC1FA6}"/>
    <cellStyle name="Currency 3" xfId="215" xr:uid="{AE39E0E8-63F0-4B65-8C07-394AA0D72DBA}"/>
    <cellStyle name="Currency 3 2" xfId="216" xr:uid="{0D972D3E-FFBD-4BB7-9017-9A89173B185E}"/>
    <cellStyle name="Currency 3 2 2" xfId="217" xr:uid="{22BD1B45-DAB8-4500-8AD9-8F6183475DCE}"/>
    <cellStyle name="Currency 3 2 2 2" xfId="218" xr:uid="{CC194892-A032-4248-93D7-E495D1AB4106}"/>
    <cellStyle name="Currency 3 2 2 2 2" xfId="219" xr:uid="{C3530D26-12E2-4F00-B621-8E66A69E1249}"/>
    <cellStyle name="Currency 3 2 2 3" xfId="220" xr:uid="{64F34655-1CB8-482A-A8BB-2168217EB87F}"/>
    <cellStyle name="Currency 3 2 3" xfId="221" xr:uid="{A220F673-BCEA-4F59-A71A-F5A60D06F7AE}"/>
    <cellStyle name="Currency 3 2 3 2" xfId="222" xr:uid="{C6F18512-3052-438E-ADBF-4B9113AEEA1A}"/>
    <cellStyle name="Currency 3 2 4" xfId="223" xr:uid="{74E1FF48-0A2F-4038-845D-8C445CE599F3}"/>
    <cellStyle name="Currency 3 2 4 2" xfId="224" xr:uid="{E1B13C29-969E-4ACD-BD81-A6DCC4997252}"/>
    <cellStyle name="Currency 3 2 5" xfId="225" xr:uid="{E65756EA-60EF-4EBB-A877-280C1F995624}"/>
    <cellStyle name="Currency 3 2 5 2" xfId="226" xr:uid="{D37BB666-E201-4483-A198-4FBE1022E5A1}"/>
    <cellStyle name="Currency 3 3" xfId="227" xr:uid="{BFADB0E8-C6FD-4B9A-BBE1-AFE2AB1D8072}"/>
    <cellStyle name="Currency 3 4" xfId="228" xr:uid="{74DB9797-B93E-4BE4-B604-4CC5646926FC}"/>
    <cellStyle name="Currency 3 5" xfId="229" xr:uid="{304C02F0-5725-461B-A84E-6B7BD3FC7B28}"/>
    <cellStyle name="Currency 3 6" xfId="230" xr:uid="{4E2E4F4C-854D-43B2-8B2B-86A55F986223}"/>
    <cellStyle name="Currency 3 7" xfId="231" xr:uid="{B493D4EF-90A4-4C2F-B486-EDEE124FB9ED}"/>
    <cellStyle name="Currency 4" xfId="232" xr:uid="{AFC6C75F-9483-4EF7-BD05-EE4BABC979F9}"/>
    <cellStyle name="Currency 4 2" xfId="233" xr:uid="{6C6D39EC-80F5-4F7E-893F-300C42ECD290}"/>
    <cellStyle name="Currency 4 3" xfId="234" xr:uid="{FC90A67A-5DA7-44D2-BFD7-0248C191AFD4}"/>
    <cellStyle name="Currency 4 3 2" xfId="235" xr:uid="{D4C1C0B2-E663-44A6-9C40-C51FDC119328}"/>
    <cellStyle name="Currency 4 4" xfId="236" xr:uid="{5E3B9702-07AB-45FB-9970-336AF8145696}"/>
    <cellStyle name="Currency 4 5" xfId="237" xr:uid="{2A70BF5E-F269-459B-86AA-ACD85F3E9DAA}"/>
    <cellStyle name="Currency 5" xfId="238" xr:uid="{20075516-7D7A-41F0-A66B-4B255F372183}"/>
    <cellStyle name="Currency 5 2" xfId="239" xr:uid="{155FE039-9895-4BF1-AB6B-4241B2350CC0}"/>
    <cellStyle name="Currency 5 2 2" xfId="240" xr:uid="{8745EB6F-4CBE-4FD4-8F57-3C5F54CF14AA}"/>
    <cellStyle name="Currency 5 2 2 2" xfId="241" xr:uid="{0C2426B2-8526-409B-AEED-1765CE24123B}"/>
    <cellStyle name="Currency 5 2 2 2 2" xfId="242" xr:uid="{B052A188-2240-4E3D-A1F6-6F05D93B111C}"/>
    <cellStyle name="Currency 5 2 2 2 2 2" xfId="243" xr:uid="{75852D96-59C7-40C1-8F85-8C82AE7457D7}"/>
    <cellStyle name="Currency 5 2 2 2 3" xfId="244" xr:uid="{211F218A-4958-48EC-97D6-3A0E9B6584B6}"/>
    <cellStyle name="Currency 5 2 2 3" xfId="245" xr:uid="{560E44A3-5B1B-4FD0-9F8F-1F2D783DAF11}"/>
    <cellStyle name="Currency 5 2 2 3 2" xfId="246" xr:uid="{8EA60EFF-091C-45A7-8DD8-9FFB1805184B}"/>
    <cellStyle name="Currency 5 2 2 3 2 2" xfId="247" xr:uid="{7D49081D-CC32-4963-9F1A-5762FF184DCE}"/>
    <cellStyle name="Currency 5 2 2 4" xfId="248" xr:uid="{BAA9FDB3-335B-484E-8D31-59EDF9F3EF79}"/>
    <cellStyle name="Currency 5 2 2 5" xfId="249" xr:uid="{9B0E6311-97B4-490E-930E-F65FA2D0332A}"/>
    <cellStyle name="Currency 5 2 3" xfId="250" xr:uid="{F304E539-7597-4C42-ABEC-F6C5428D08EA}"/>
    <cellStyle name="Currency 5 2 4" xfId="251" xr:uid="{7E228FA1-3196-4D51-94B4-ABF831FA4605}"/>
    <cellStyle name="Currency 5 2 4 2" xfId="252" xr:uid="{D31C96A8-E961-4DC2-88BB-6026B5AFBF25}"/>
    <cellStyle name="Currency 5 2 5" xfId="253" xr:uid="{8E920062-DE64-48A2-BBBB-62665843ADF4}"/>
    <cellStyle name="Currency 5 2 6" xfId="254" xr:uid="{BCD57564-CDD2-4A77-9A67-EFEB11FA5D3E}"/>
    <cellStyle name="Currency 5 3" xfId="255" xr:uid="{65B68781-A8A8-4366-AE18-0CC0836D647E}"/>
    <cellStyle name="Currency 5 3 2" xfId="256" xr:uid="{80C438FF-5685-4D60-9E97-C063AE9CC833}"/>
    <cellStyle name="Currency 5 3 2 2" xfId="257" xr:uid="{54EC27AC-63F4-426F-9895-A2CD90F08F8B}"/>
    <cellStyle name="Currency 5 3 2 2 2" xfId="258" xr:uid="{F7F771DD-0593-4993-99EB-0E35757D7193}"/>
    <cellStyle name="Currency 5 3 2 3" xfId="259" xr:uid="{9A16B033-5E1B-4BDA-8431-D9EDF6BECDFE}"/>
    <cellStyle name="Currency 5 3 3" xfId="260" xr:uid="{358DB72F-1251-43D3-A889-BD068A5120FA}"/>
    <cellStyle name="Currency 5 3 3 2" xfId="261" xr:uid="{6E500B3D-C0BE-4DA5-9A50-73B39CE83B51}"/>
    <cellStyle name="Currency 5 3 3 2 2" xfId="262" xr:uid="{822FFEA5-DF97-4F6F-8E06-A2B17F86117B}"/>
    <cellStyle name="Currency 5 3 4" xfId="263" xr:uid="{A7A53283-45B1-4B63-A4F1-00332BC3A55E}"/>
    <cellStyle name="Currency 5 3 5" xfId="264" xr:uid="{A734E32D-A947-4026-AD87-0ABCEFAF9DE8}"/>
    <cellStyle name="Currency 5 4" xfId="265" xr:uid="{C1D5E58B-4F13-4FEA-9783-E9E76942E9B0}"/>
    <cellStyle name="Currency 5 4 2" xfId="266" xr:uid="{AB28C055-55F8-4F6A-B05D-15F0B6C3771D}"/>
    <cellStyle name="Currency 5 4 3" xfId="267" xr:uid="{2B149DB0-C59B-469D-A82C-C3D8924648D1}"/>
    <cellStyle name="Currency 5 4 3 2" xfId="268" xr:uid="{43E4086B-5062-4D0A-AB59-DEE167AE289A}"/>
    <cellStyle name="Currency 5 5" xfId="269" xr:uid="{8FDFEBF3-D834-4F1E-A47B-677F0C2EEEEE}"/>
    <cellStyle name="Currency 5 5 2" xfId="270" xr:uid="{289C4B73-C646-4B70-9936-E6FFD3125060}"/>
    <cellStyle name="Currency 5 5 2 2" xfId="271" xr:uid="{FE0F1EC7-1A38-4513-A29B-595B1B7FAA17}"/>
    <cellStyle name="Currency 5 5 3" xfId="272" xr:uid="{777F52E0-43D8-4625-B0A1-1D5E71A2B637}"/>
    <cellStyle name="Currency 5 5 4" xfId="273" xr:uid="{F18517CB-8026-4CF5-B2C3-3CC29312E258}"/>
    <cellStyle name="Currency 5 6" xfId="274" xr:uid="{1EE2C0B1-951E-4E1F-9A10-CBCDBD6FC1EC}"/>
    <cellStyle name="Currency 5 6 2" xfId="275" xr:uid="{EDF917AF-CB6B-4281-A94B-7C8626E3930C}"/>
    <cellStyle name="Currency 5 7" xfId="276" xr:uid="{C79CA420-3842-42C4-82F3-9DC5874135DE}"/>
    <cellStyle name="Currency 5 7 2" xfId="277" xr:uid="{FFA49F7E-60B8-443E-8553-9A6CA3D286E7}"/>
    <cellStyle name="Currency 6" xfId="278" xr:uid="{03A30BE6-D974-4443-96D2-50E57F6D8953}"/>
    <cellStyle name="Currency 6 2" xfId="279" xr:uid="{1070F805-8C0D-4ED9-9F81-854260F297E4}"/>
    <cellStyle name="Currency 6 2 2" xfId="280" xr:uid="{2F997C40-B29D-427B-B112-B0512E364863}"/>
    <cellStyle name="Currency 6 2 2 2" xfId="281" xr:uid="{070EB383-F2BD-47DE-A957-EEF0F70BC5FA}"/>
    <cellStyle name="Currency 6 2 3" xfId="282" xr:uid="{9DFD1D15-3E07-4B07-B8EE-1F76BDEDA0AF}"/>
    <cellStyle name="Currency 6 2 3 2" xfId="283" xr:uid="{F1C034DC-AE91-4B63-8569-2EC41B960538}"/>
    <cellStyle name="Currency 6 3" xfId="284" xr:uid="{8ACBA425-9EE8-49C6-9D8B-896DB66C3199}"/>
    <cellStyle name="Currency 7" xfId="285" xr:uid="{47F08B23-52C9-4404-96F4-1DA712BE0B6D}"/>
    <cellStyle name="Currency 7 2" xfId="286" xr:uid="{76B10E4B-F8DF-450A-8B8B-B1C969BE8216}"/>
    <cellStyle name="Currency 7 3" xfId="287" xr:uid="{A7CA3F40-4763-4E14-AF27-01B8B8ACF19C}"/>
    <cellStyle name="Currency 7 4" xfId="288" xr:uid="{0464F96D-26B9-4DDC-B522-E4E2BE8116F0}"/>
    <cellStyle name="Currency 8" xfId="289" xr:uid="{C5970CD9-97AF-4F42-9530-BF4574A0BFB6}"/>
    <cellStyle name="Currency 8 2" xfId="290" xr:uid="{3E96D801-DC96-4D3D-AE3F-BFF9C44F1EFA}"/>
    <cellStyle name="Currency 9" xfId="291" xr:uid="{2D5B127D-F202-4E10-BD01-FE1319CB5E08}"/>
    <cellStyle name="Currency 9 2" xfId="292" xr:uid="{B5277F18-2CC5-4E20-BCB1-E17E43CAF328}"/>
    <cellStyle name="Explanatory Text" xfId="20" builtinId="53" customBuiltin="1"/>
    <cellStyle name="Good" xfId="12" builtinId="26" customBuiltin="1"/>
    <cellStyle name="Heading 1" xfId="8" builtinId="16" customBuiltin="1"/>
    <cellStyle name="Heading 1 2" xfId="293" xr:uid="{6EA7378E-632E-46DD-B9C7-54BB4C8B0CFE}"/>
    <cellStyle name="Heading 2" xfId="9" builtinId="17" customBuiltin="1"/>
    <cellStyle name="Heading 2 2" xfId="294" xr:uid="{978B1A40-B3B9-4EFF-92C5-7881E6976CB6}"/>
    <cellStyle name="Heading 3" xfId="10" builtinId="18" customBuiltin="1"/>
    <cellStyle name="Heading 3 2" xfId="295" xr:uid="{E2E630EF-026B-44D5-B6BA-21A728FD5DA1}"/>
    <cellStyle name="Heading 4" xfId="11" builtinId="19" customBuiltin="1"/>
    <cellStyle name="Heading 4 2" xfId="296" xr:uid="{A441E608-BEBF-4373-81D7-EB0964D0D01E}"/>
    <cellStyle name="Hyperlink 2" xfId="297" xr:uid="{33157428-C62C-4790-B8F1-8C0973B4D886}"/>
    <cellStyle name="Hyperlink 2 2" xfId="298" xr:uid="{B13F5ECE-2F71-4133-81AA-D9F7D82C6139}"/>
    <cellStyle name="Hyperlink 2 2 2" xfId="299" xr:uid="{FFA8E542-72B6-4641-9E6A-988E8F499444}"/>
    <cellStyle name="Hyperlink 3" xfId="300" xr:uid="{C832A200-3244-48B3-ACCD-4AD35CB0EE5F}"/>
    <cellStyle name="Hyperlink 4" xfId="301" xr:uid="{667E2D30-EF2F-42BF-A8D9-BFEFE3166783}"/>
    <cellStyle name="Hyperlink 5" xfId="302" xr:uid="{44B57024-B81C-4F34-A584-55758AD1AF8C}"/>
    <cellStyle name="Input" xfId="14" builtinId="20" customBuiltin="1"/>
    <cellStyle name="Label" xfId="303" xr:uid="{B317E3F4-E53D-4DCE-80D0-C5726AA536A6}"/>
    <cellStyle name="Label No Shade" xfId="304" xr:uid="{76EFFB89-5D3B-4847-8DB7-99D7027A9100}"/>
    <cellStyle name="Label Shaded" xfId="305" xr:uid="{E36D056D-F704-4833-808C-2805DA5A4295}"/>
    <cellStyle name="Linked Cell" xfId="17" builtinId="24" customBuiltin="1"/>
    <cellStyle name="Map Labels" xfId="306" xr:uid="{88929162-995B-4C86-8F27-88C4AFD0D156}"/>
    <cellStyle name="Map Legend" xfId="307" xr:uid="{C1DE403A-FDEF-417B-A812-C9EDEBB6CD3C}"/>
    <cellStyle name="Map Title" xfId="308" xr:uid="{25B36AEF-4603-4A01-B3BF-A43E2EB0910A}"/>
    <cellStyle name="Neutral 2" xfId="309" xr:uid="{99E5A929-300A-410C-9288-2F3BF2F89E64}"/>
    <cellStyle name="Normal" xfId="0" builtinId="0"/>
    <cellStyle name="Normal 10" xfId="310" xr:uid="{35C5EF52-1262-44E4-A7CE-9FD4774C9BE5}"/>
    <cellStyle name="Normal 10 2" xfId="311" xr:uid="{71C33478-2DDB-438F-A17B-E169DE2B5B5E}"/>
    <cellStyle name="Normal 10 2 2" xfId="312" xr:uid="{954FA574-5AA8-45F6-99A0-3461F7C4EAC8}"/>
    <cellStyle name="Normal 10 2 3" xfId="313" xr:uid="{64828BA8-5B72-4A0E-BE4F-1C894D672C9A}"/>
    <cellStyle name="Normal 10 3" xfId="314" xr:uid="{020D4B39-7DFA-4C97-A976-D5711F57D811}"/>
    <cellStyle name="Normal 11" xfId="315" xr:uid="{51B10B54-6B39-43F3-98F8-E8A5CBDE7864}"/>
    <cellStyle name="Normal 11 2" xfId="316" xr:uid="{55C36163-81F2-4581-9164-1A22C4D8D73C}"/>
    <cellStyle name="Normal 11 2 2" xfId="317" xr:uid="{227DBBC1-AFEB-4BBF-A8AE-0AA23C2B8F2D}"/>
    <cellStyle name="Normal 11 2 3" xfId="318" xr:uid="{56F0FE23-7382-4901-A95B-FEF3D669F22A}"/>
    <cellStyle name="Normal 11 3" xfId="319" xr:uid="{18182E0A-2783-4415-B9B6-DF4058B7E7AB}"/>
    <cellStyle name="Normal 12" xfId="320" xr:uid="{0B0E5329-1265-466F-8DED-AD733AA16B70}"/>
    <cellStyle name="Normal 12 2" xfId="321" xr:uid="{A02E9089-7105-4344-AD71-A6CBC0C7745D}"/>
    <cellStyle name="Normal 12 2 2" xfId="322" xr:uid="{40116EB8-FD14-4521-97E7-9D47319D56FC}"/>
    <cellStyle name="Normal 12 2 2 2" xfId="323" xr:uid="{FD943EC9-97F1-4DED-AF00-42CD884EA131}"/>
    <cellStyle name="Normal 12 2 3" xfId="324" xr:uid="{790CC592-F27B-4AC1-9C96-F169494CC134}"/>
    <cellStyle name="Normal 12 2 4" xfId="325" xr:uid="{0444664B-A97A-4D5D-AB25-9AEC5AD3094B}"/>
    <cellStyle name="Normal 12 3" xfId="326" xr:uid="{278ED1FD-AB3B-48CB-B27C-17C8EB2BF25C}"/>
    <cellStyle name="Normal 12 3 2" xfId="327" xr:uid="{1118B11D-B433-471A-A5C4-3123AC33F55E}"/>
    <cellStyle name="Normal 12 4" xfId="328" xr:uid="{DB58EFA7-AC71-47E0-A3B8-703998BD97C9}"/>
    <cellStyle name="Normal 12 5" xfId="329" xr:uid="{5A620A95-A6BC-476F-A91F-6AD4C791F92B}"/>
    <cellStyle name="Normal 13" xfId="330" xr:uid="{54364A9C-4E0F-4CA8-B400-4D0F4CDD922E}"/>
    <cellStyle name="Normal 13 2" xfId="331" xr:uid="{1F1C96A1-A1A3-4F67-856F-5A7845BF5A31}"/>
    <cellStyle name="Normal 13 2 2" xfId="332" xr:uid="{8974D994-57E8-4BE9-812F-422AFCE2CE52}"/>
    <cellStyle name="Normal 13 3" xfId="333" xr:uid="{600C71C6-FED9-4763-9C58-5E0F9FF944A0}"/>
    <cellStyle name="Normal 14" xfId="334" xr:uid="{8614F7C1-2CA2-4B94-8007-EB087328C451}"/>
    <cellStyle name="Normal 14 2" xfId="335" xr:uid="{9197175B-BD28-4454-B921-4F367CBDEB89}"/>
    <cellStyle name="Normal 14 3" xfId="336" xr:uid="{1ACA495D-DD0E-43FC-A95C-581089D5F4FB}"/>
    <cellStyle name="Normal 15" xfId="337" xr:uid="{8505C305-EEA9-45B6-9605-D5C57148C81B}"/>
    <cellStyle name="Normal 16" xfId="338" xr:uid="{14E085B5-204F-4BD6-A87D-B0A985A5127B}"/>
    <cellStyle name="Normal 16 2" xfId="751" xr:uid="{84622A70-2FBE-421F-92F5-836F89B7B04D}"/>
    <cellStyle name="Normal 17" xfId="339" xr:uid="{BA262F15-02CF-4275-A9ED-D55A6B090FF4}"/>
    <cellStyle name="Normal 17 2" xfId="340" xr:uid="{571ADE30-69A0-41F8-BAED-36A58F72A486}"/>
    <cellStyle name="Normal 18" xfId="6" xr:uid="{4E9EE6BE-45D4-41E6-B060-0E6401269A6E}"/>
    <cellStyle name="Normal 19" xfId="341" xr:uid="{E7FC1A5B-0F4A-466A-8EC0-C102C488B6EC}"/>
    <cellStyle name="Normal 2" xfId="1" xr:uid="{00000000-0005-0000-0000-000003000000}"/>
    <cellStyle name="Normal 2 2" xfId="7" xr:uid="{B3FC7A58-5C5E-4644-9608-B6F915F8FD55}"/>
    <cellStyle name="Normal 2 2 2" xfId="343" xr:uid="{4F1FA789-7968-4982-BE54-893C249E3753}"/>
    <cellStyle name="Normal 2 2 2 2" xfId="344" xr:uid="{92C4B11D-E5FE-4A1F-B03B-44EFA6096C0E}"/>
    <cellStyle name="Normal 2 2 2 2 2" xfId="345" xr:uid="{66D4569D-EFE1-4310-A9E3-649D63E73F19}"/>
    <cellStyle name="Normal 2 2 2 2 3" xfId="346" xr:uid="{3C98D07C-B67E-4CF9-BCE1-767694B608B7}"/>
    <cellStyle name="Normal 2 2 2 3" xfId="347" xr:uid="{2064D228-F587-441B-B948-AA61BB47EF27}"/>
    <cellStyle name="Normal 2 2 2 3 2" xfId="348" xr:uid="{6A9D9525-0025-4729-ADE1-28962AE526E4}"/>
    <cellStyle name="Normal 2 2 2 4" xfId="349" xr:uid="{B1F450BD-9608-4C8F-8AE6-A6B4EF193CF0}"/>
    <cellStyle name="Normal 2 2 2 4 2" xfId="350" xr:uid="{C5C51F0E-4912-4800-98B2-EC21F88F70D5}"/>
    <cellStyle name="Normal 2 2 2 4 3" xfId="351" xr:uid="{3944114E-E456-4BE0-9B44-4D76EBA5D577}"/>
    <cellStyle name="Normal 2 2 3" xfId="352" xr:uid="{9E8F69BB-F2FE-41A6-8E4B-C589704737EC}"/>
    <cellStyle name="Normal 2 2 4" xfId="353" xr:uid="{170FCACF-1270-4504-9D3F-22812902A497}"/>
    <cellStyle name="Normal 2 2 4 2" xfId="354" xr:uid="{A38299AF-50DB-4F99-BF4C-13048A5DB82E}"/>
    <cellStyle name="Normal 2 2 5" xfId="355" xr:uid="{30C89431-A8F5-43B8-A25C-C74BF409BC11}"/>
    <cellStyle name="Normal 2 2 6" xfId="342" xr:uid="{6CD2D51D-EE55-4A32-AC73-F8C202DC6252}"/>
    <cellStyle name="Normal 2 3" xfId="356" xr:uid="{BDFB753B-DE14-4B23-AF10-09EE7DBCBA86}"/>
    <cellStyle name="Normal 2 3 2" xfId="357" xr:uid="{05A1D21C-5A2B-4D4E-AF3D-9FBE0B4C036C}"/>
    <cellStyle name="Normal 2 3 2 2" xfId="358" xr:uid="{CB08573C-1F6D-429F-8057-E1939C3C2F66}"/>
    <cellStyle name="Normal 2 3 2 3" xfId="359" xr:uid="{1E0E6A60-2D52-4CAA-A180-2910C56921DD}"/>
    <cellStyle name="Normal 2 3 2 4" xfId="360" xr:uid="{6BC7CF2D-8E6C-4C95-84FF-EA3F09186B77}"/>
    <cellStyle name="Normal 2 3 3" xfId="361" xr:uid="{7871E351-FB2F-492F-9A6F-913EE5322307}"/>
    <cellStyle name="Normal 2 3 3 2" xfId="362" xr:uid="{38E32F71-B44E-4177-BAE3-066958D6FEA5}"/>
    <cellStyle name="Normal 2 3 3 3" xfId="363" xr:uid="{16B865B8-BD01-439F-A3B8-29FDD65FC7F3}"/>
    <cellStyle name="Normal 2 3 3 4" xfId="364" xr:uid="{A161EF0E-C1C9-402E-B943-AB4F93A7CF17}"/>
    <cellStyle name="Normal 2 3 4" xfId="365" xr:uid="{30493255-59F2-4773-80F4-FC85C0F8E497}"/>
    <cellStyle name="Normal 2 3 4 2" xfId="366" xr:uid="{DA0C58A0-0F81-4B61-95DE-7A7F96FCA700}"/>
    <cellStyle name="Normal 2 4" xfId="367" xr:uid="{2F2794D2-4311-4696-A49B-66E425DC5747}"/>
    <cellStyle name="Normal 2 4 2" xfId="368" xr:uid="{AEA9C20E-A431-482D-ABAE-78614F234A28}"/>
    <cellStyle name="Normal 2 4 2 2" xfId="369" xr:uid="{AE9D66DB-7BF6-4E1B-A8ED-03EE7484C584}"/>
    <cellStyle name="Normal 2 4 2 2 2" xfId="370" xr:uid="{036133D4-043E-4710-A3A5-308B037E1DF0}"/>
    <cellStyle name="Normal 2 4 2 2 3" xfId="5" xr:uid="{49B5710D-8FFB-4A07-B9C5-DECA1FE1B761}"/>
    <cellStyle name="Normal 2 4 2 3" xfId="371" xr:uid="{44F57653-DCC9-4ACC-AE4A-AF1FDE0782EB}"/>
    <cellStyle name="Normal 2 4 2 3 2" xfId="372" xr:uid="{4A670068-DA3A-41C9-BF6D-40DDC0ACB09E}"/>
    <cellStyle name="Normal 2 4 2 3 2 2" xfId="373" xr:uid="{E23512C4-F41B-48A1-A83E-95BE1A12DFC4}"/>
    <cellStyle name="Normal 2 4 2 3 2 2 2" xfId="374" xr:uid="{3EBD9E4E-5C06-45A0-805D-1695BC16D60A}"/>
    <cellStyle name="Normal 2 4 2 3 2 3" xfId="375" xr:uid="{44A56AD6-1044-4D96-9954-7685454DBE34}"/>
    <cellStyle name="Normal 2 4 2 3 3" xfId="376" xr:uid="{D350C6B2-34B6-4631-A1D0-09E0F4058C4C}"/>
    <cellStyle name="Normal 2 4 2 3 3 2" xfId="377" xr:uid="{32799039-16F2-43AB-95D5-9ADBFCF094F5}"/>
    <cellStyle name="Normal 2 4 2 3 4" xfId="378" xr:uid="{2C144D8E-FC20-4DA1-AA37-418316D6B75C}"/>
    <cellStyle name="Normal 2 4 2 3 4 2" xfId="379" xr:uid="{A3F65872-BC61-4F15-8AD2-05EB10CF428C}"/>
    <cellStyle name="Normal 2 4 2 4" xfId="380" xr:uid="{C0B79CB0-EFB5-4A40-856C-C3925F2D330A}"/>
    <cellStyle name="Normal 2 4 2 4 2" xfId="381" xr:uid="{59E9A94E-0373-4D13-B560-A39EE97B5274}"/>
    <cellStyle name="Normal 2 4 2 4 2 2" xfId="382" xr:uid="{2D80CD5F-E811-44D9-916B-BC94DCECB80D}"/>
    <cellStyle name="Normal 2 4 2 4 3" xfId="383" xr:uid="{FABF583A-0424-402A-A42D-AE6E6B027D1E}"/>
    <cellStyle name="Normal 2 4 2 5" xfId="384" xr:uid="{912032C9-5C3A-4EDF-AE70-6F9315695370}"/>
    <cellStyle name="Normal 2 4 2 5 2" xfId="385" xr:uid="{A8BF6850-B399-4B70-8FEB-3DD930B964C4}"/>
    <cellStyle name="Normal 2 4 2 6" xfId="386" xr:uid="{5642E3A7-BB9E-456C-8BB4-57C20F6060CD}"/>
    <cellStyle name="Normal 2 4 3" xfId="387" xr:uid="{F19AF038-EB45-40EC-92D9-610261A3A92B}"/>
    <cellStyle name="Normal 2 4 3 2" xfId="388" xr:uid="{61BBE886-E07C-47C5-9488-A078400A4D55}"/>
    <cellStyle name="Normal 2 4 3 2 2" xfId="389" xr:uid="{A095AF89-AA25-4367-85FF-3FDB64A87968}"/>
    <cellStyle name="Normal 2 4 3 2 3" xfId="390" xr:uid="{09C29276-B232-4AF7-9B1E-FF0116578618}"/>
    <cellStyle name="Normal 2 4 3 3" xfId="391" xr:uid="{899494D0-88DE-4C8E-876F-9D4A2E823999}"/>
    <cellStyle name="Normal 2 4 3 3 2" xfId="392" xr:uid="{3B5284E4-FF72-4FFA-B377-1406F1518216}"/>
    <cellStyle name="Normal 2 4 3 3 2 2" xfId="393" xr:uid="{131D5BD0-DAD2-4C1C-8FFB-5A31A5D5016A}"/>
    <cellStyle name="Normal 2 4 3 3 3" xfId="394" xr:uid="{874137A4-6E4C-42CA-B750-8871FDEB399C}"/>
    <cellStyle name="Normal 2 4 3 4" xfId="395" xr:uid="{AA7E1077-66E4-426F-856B-62439F80AD4F}"/>
    <cellStyle name="Normal 2 4 4" xfId="396" xr:uid="{355848F5-334E-4CF2-8989-575F1CF3E7AB}"/>
    <cellStyle name="Normal 2 4 4 2" xfId="397" xr:uid="{D4429B39-E362-42DB-B64E-A3ACAFD0852F}"/>
    <cellStyle name="Normal 2 4 4 3" xfId="398" xr:uid="{365904F3-3D4B-4DB8-AED8-4713C66344F2}"/>
    <cellStyle name="Normal 2 4 4 4" xfId="399" xr:uid="{62DFD717-8B51-4AD9-89F7-9907FE8D63CC}"/>
    <cellStyle name="Normal 2 4 5" xfId="400" xr:uid="{C4EE5BE5-ECAC-4A89-862A-A7BCDBB0A015}"/>
    <cellStyle name="Normal 2 4 5 2" xfId="401" xr:uid="{76EE2824-7879-413D-A49B-AAD36A91B3CF}"/>
    <cellStyle name="Normal 2 4 5 2 2" xfId="402" xr:uid="{3B57666A-5225-41BD-A31D-1A491F7E1E4C}"/>
    <cellStyle name="Normal 2 4 5 2 2 2" xfId="403" xr:uid="{9DF8ECBE-59E0-4A75-9838-8FF5499E7C74}"/>
    <cellStyle name="Normal 2 4 5 2 3" xfId="404" xr:uid="{641277CA-F517-49EF-A655-E537A9ADF829}"/>
    <cellStyle name="Normal 2 4 5 3" xfId="405" xr:uid="{DB86F3B3-E525-43BE-B999-52D86DC113D0}"/>
    <cellStyle name="Normal 2 4 5 3 2" xfId="406" xr:uid="{FA5004FA-608B-47F2-86AD-5116B2AA8200}"/>
    <cellStyle name="Normal 2 4 5 4" xfId="407" xr:uid="{E4B5F501-6608-4CB4-A330-86C6BE22271F}"/>
    <cellStyle name="Normal 2 4 6" xfId="408" xr:uid="{836D2907-D81E-48C4-87BB-7B6A208AAF69}"/>
    <cellStyle name="Normal 2 4 6 2" xfId="409" xr:uid="{9D44E60B-5C7F-4EEB-9764-618676C00F36}"/>
    <cellStyle name="Normal 2 4 6 3" xfId="410" xr:uid="{2D8D20BB-C2BF-41F8-8667-E33C6CE286DE}"/>
    <cellStyle name="Normal 2 4 7" xfId="411" xr:uid="{F3F53A8F-14E7-4AB8-8183-C6005A985177}"/>
    <cellStyle name="Normal 2 4 7 2" xfId="412" xr:uid="{5400C96F-5DEC-45EC-8EA4-D17155847C03}"/>
    <cellStyle name="Normal 2 4 8" xfId="413" xr:uid="{DAD629C7-6F98-4B52-9E0F-3356650FC12F}"/>
    <cellStyle name="Normal 2 5" xfId="414" xr:uid="{B094B2F9-D740-4A59-B19E-C0B20AC323B1}"/>
    <cellStyle name="Normal 2 5 2" xfId="415" xr:uid="{0E9EAA05-B68E-48C4-BEF4-8F718F8C02F6}"/>
    <cellStyle name="Normal 2 5 2 2" xfId="416" xr:uid="{80AD2B66-8DFD-4EB1-8DFC-DEB3763D1CB5}"/>
    <cellStyle name="Normal 2 5 2 3" xfId="417" xr:uid="{140C0B05-97C5-46CF-855C-B6A31D4DEB9D}"/>
    <cellStyle name="Normal 2 5 3" xfId="418" xr:uid="{4F4830A8-22BF-4FF9-958C-5FAC145B8B9A}"/>
    <cellStyle name="Normal 2 5 3 2" xfId="419" xr:uid="{0200ACCC-0BFA-4C41-BF2B-29542778DDA5}"/>
    <cellStyle name="Normal 2 5 3 3" xfId="420" xr:uid="{71297F0C-A57B-41E7-A9ED-A6C050B6408E}"/>
    <cellStyle name="Normal 2 5 3 3 2" xfId="421" xr:uid="{D6ECAA94-D8AF-4A82-9EEE-07304CF9002C}"/>
    <cellStyle name="Normal 2 5 4" xfId="422" xr:uid="{C5393A61-B3AE-4255-8F17-53E049034A2B}"/>
    <cellStyle name="Normal 2 5 4 2" xfId="423" xr:uid="{A2D37FD1-0763-4A7D-8E8F-EA078CB537DB}"/>
    <cellStyle name="Normal 2 5 4 2 2" xfId="424" xr:uid="{8410F7E7-431F-49ED-BD9B-325EC3DFF2A3}"/>
    <cellStyle name="Normal 2 5 4 3" xfId="425" xr:uid="{A2AC3B9F-E933-49F5-AC21-D55715EA6D84}"/>
    <cellStyle name="Normal 2 5 4 3 2" xfId="426" xr:uid="{B0391921-F380-49B4-AF1C-D236DE69DF67}"/>
    <cellStyle name="Normal 2 5 4 4" xfId="427" xr:uid="{D9F66E1F-8704-4F03-B512-7B234D6E1877}"/>
    <cellStyle name="Normal 2 5 5" xfId="428" xr:uid="{5BB77257-6BBD-4096-B96A-67AFC18A9DA5}"/>
    <cellStyle name="Normal 2 5 6" xfId="429" xr:uid="{DA80FD76-33A6-457D-AFC6-F729801CAB60}"/>
    <cellStyle name="Normal 2 5 6 2" xfId="430" xr:uid="{1192351E-A9EC-46CF-9F8E-8E0A9CAA55D0}"/>
    <cellStyle name="Normal 2 5 6 3" xfId="431" xr:uid="{EDDCB849-927A-4627-A6FD-E86BA7F2F0D3}"/>
    <cellStyle name="Normal 2 5 7" xfId="432" xr:uid="{1D3DECC2-600C-4EA3-A50C-49383CF099A5}"/>
    <cellStyle name="Normal 2 5 8" xfId="433" xr:uid="{67CE6FFA-2CD8-4CA7-9256-183A783D2184}"/>
    <cellStyle name="Normal 2 6" xfId="434" xr:uid="{A4BEA20C-71B0-4E51-96DF-B8F21A1B4939}"/>
    <cellStyle name="Normal 2 6 2" xfId="435" xr:uid="{C5F1D981-9D52-4438-ADD7-4C835254A991}"/>
    <cellStyle name="Normal 2 6 2 2" xfId="436" xr:uid="{3429B5E8-0A3E-4BCD-B4E1-BDF942D41FA3}"/>
    <cellStyle name="Normal 2 6 3" xfId="437" xr:uid="{644E4AF2-CD20-4743-82E4-E1AC753C6429}"/>
    <cellStyle name="Normal 2 7" xfId="438" xr:uid="{BA271605-13D7-4D9E-930E-7EA363AAF21F}"/>
    <cellStyle name="Normal 2 7 2" xfId="439" xr:uid="{E108E857-CCE1-4DBB-866D-3C145873C3B5}"/>
    <cellStyle name="Normal 2 8" xfId="440" xr:uid="{23F0CD3B-5121-428E-BE84-8EE0D41709F3}"/>
    <cellStyle name="Normal 2 8 2" xfId="441" xr:uid="{F6B3E926-9E3D-45F4-969A-5E22EB108ADE}"/>
    <cellStyle name="Normal 2 9" xfId="442" xr:uid="{2B5107D4-515C-48F5-9C34-384C7E3ED274}"/>
    <cellStyle name="Normal 20" xfId="443" xr:uid="{1252543E-FC84-497B-A041-0F66D22DBCED}"/>
    <cellStyle name="Normal 21" xfId="444" xr:uid="{BF2D7D5F-925E-4894-A6FF-5D26678A948D}"/>
    <cellStyle name="Normal 22" xfId="445" xr:uid="{BE0ADA90-B804-48BF-89D0-A109ABA79132}"/>
    <cellStyle name="Normal 23" xfId="40" xr:uid="{94DA742F-5EA8-4CFB-A057-41DF854411A9}"/>
    <cellStyle name="Normal 3" xfId="446" xr:uid="{9C7723DF-894D-41C5-80B6-87554DA54F63}"/>
    <cellStyle name="Normal 3 2" xfId="447" xr:uid="{0CF7E494-1C13-4B55-B65C-8E721996F0C1}"/>
    <cellStyle name="Normal 3 2 2" xfId="448" xr:uid="{E144E43B-6545-4147-8EEC-BBC7772BF1FD}"/>
    <cellStyle name="Normal 3 2 2 2" xfId="449" xr:uid="{5D0591F7-56F4-4530-850D-80AE4CAD1703}"/>
    <cellStyle name="Normal 3 2 3" xfId="450" xr:uid="{AF028CDD-5A9A-4E23-8EE0-39A368878214}"/>
    <cellStyle name="Normal 3 2 3 2" xfId="451" xr:uid="{CE99FEB9-2658-4A1A-8A5A-FC13C249DF0B}"/>
    <cellStyle name="Normal 3 2 3 2 2" xfId="452" xr:uid="{47D952B4-878C-44BA-BA0E-40F9C84199FB}"/>
    <cellStyle name="Normal 3 2 3 3" xfId="453" xr:uid="{6A060D06-8863-47A1-96C2-327BE85212F8}"/>
    <cellStyle name="Normal 3 2 4" xfId="454" xr:uid="{16A906B5-C03B-407A-B4F9-A91E234CB127}"/>
    <cellStyle name="Normal 3 2 4 2" xfId="455" xr:uid="{EFDAE7AE-CD55-4033-A9A1-B3B4108CC554}"/>
    <cellStyle name="Normal 3 3" xfId="456" xr:uid="{53513EF7-542F-4250-99F1-F4DA25658534}"/>
    <cellStyle name="Normal 3 3 2" xfId="457" xr:uid="{13140BD3-8386-4A86-BCD4-279E8610D2E9}"/>
    <cellStyle name="Normal 3 3 2 2" xfId="458" xr:uid="{2DF18DEC-7D05-40B8-9E05-3A602C1529D4}"/>
    <cellStyle name="Normal 3 3 2 3" xfId="459" xr:uid="{E82BA082-4611-4DD4-B5AF-7D129E9AE646}"/>
    <cellStyle name="Normal 3 3 2 3 2" xfId="460" xr:uid="{D430F263-04D8-4276-8F93-51561335F37B}"/>
    <cellStyle name="Normal 3 3 3" xfId="461" xr:uid="{8F04C1EE-A049-4804-A2A4-756AF7257DCF}"/>
    <cellStyle name="Normal 3 3 3 2" xfId="462" xr:uid="{07D67042-B6FD-45FC-A264-0B3A2D33FA55}"/>
    <cellStyle name="Normal 3 3 3 2 2" xfId="463" xr:uid="{D0FEF07B-6215-44B5-BAA1-B4FEA2C140E9}"/>
    <cellStyle name="Normal 3 3 3 3" xfId="464" xr:uid="{AAE9DAFF-FF92-4836-9DE0-8EC418953865}"/>
    <cellStyle name="Normal 3 3 3 3 2" xfId="465" xr:uid="{538B2403-1524-478C-952D-65DE876A96BC}"/>
    <cellStyle name="Normal 3 3 4" xfId="466" xr:uid="{AB96F1D7-D963-4673-B363-0B608EEC5119}"/>
    <cellStyle name="Normal 3 3 4 2" xfId="467" xr:uid="{FD5E7452-5D87-4A79-A702-74AB9DA44ACF}"/>
    <cellStyle name="Normal 3 4" xfId="468" xr:uid="{00513AE2-FC7A-4F00-A7C6-C1D495357F69}"/>
    <cellStyle name="Normal 3 4 2" xfId="469" xr:uid="{ADA60E0B-165D-40F7-9E66-2AA04FDB6EF2}"/>
    <cellStyle name="Normal 3 4 3" xfId="470" xr:uid="{F7BD8423-4931-4756-8747-C96853393760}"/>
    <cellStyle name="Normal 3 4 3 2" xfId="471" xr:uid="{B3EA7B21-C098-42E4-A773-83364359B8AF}"/>
    <cellStyle name="Normal 3 4 4" xfId="472" xr:uid="{AD5919DD-53B0-4DC5-B483-2BD28F69B1A4}"/>
    <cellStyle name="Normal 3 4 5" xfId="473" xr:uid="{92059D48-6C3F-48D4-866A-A7BDAE47F1EC}"/>
    <cellStyle name="Normal 3 5" xfId="474" xr:uid="{768B40FC-36D1-4B3F-A70B-05C358FBE4FC}"/>
    <cellStyle name="Normal 3 5 2" xfId="475" xr:uid="{088AE839-32BE-4500-B06C-DA3CFCD7C4A3}"/>
    <cellStyle name="Normal 3 5 3" xfId="476" xr:uid="{4D3A6959-3AE5-4525-BDCF-E940ADE9087E}"/>
    <cellStyle name="Normal 3 5 4" xfId="477" xr:uid="{0B482FD0-C3A8-4FA0-9A55-2A26CD79A2DF}"/>
    <cellStyle name="Normal 4" xfId="4" xr:uid="{00000000-0005-0000-0000-000004000000}"/>
    <cellStyle name="Normal 4 2" xfId="479" xr:uid="{4A7260E3-C988-41E6-B225-EA1BE16CE224}"/>
    <cellStyle name="Normal 4 2 2" xfId="480" xr:uid="{54BA3F2B-A3F5-47E6-B561-64B42BA5AF51}"/>
    <cellStyle name="Normal 4 2 2 2" xfId="481" xr:uid="{60243C71-14D9-418B-B9C7-90749EDDBD32}"/>
    <cellStyle name="Normal 4 2 2 2 2" xfId="482" xr:uid="{5902C4B3-C902-4D0D-983F-79DFB9E8BCF8}"/>
    <cellStyle name="Normal 4 2 2 2 3" xfId="483" xr:uid="{572B8CD7-5069-4DAF-A727-E0C5339CF45D}"/>
    <cellStyle name="Normal 4 2 2 3" xfId="484" xr:uid="{07C2C478-28F2-40BF-9BF9-CCCBACCA1CE2}"/>
    <cellStyle name="Normal 4 2 2 3 2" xfId="485" xr:uid="{E33C3557-73DD-4ADC-8E86-42F8BA1AE7F6}"/>
    <cellStyle name="Normal 4 2 2 3 2 2" xfId="486" xr:uid="{27C1BDFB-878B-46EB-98A3-2CD35900A040}"/>
    <cellStyle name="Normal 4 2 2 3 2 2 2" xfId="487" xr:uid="{36CA2915-5CC3-448B-88BF-F5087BB51867}"/>
    <cellStyle name="Normal 4 2 2 3 2 3" xfId="488" xr:uid="{600EC293-642A-48F3-B89E-6065E00FD9C2}"/>
    <cellStyle name="Normal 4 2 2 3 3" xfId="489" xr:uid="{C6DD4730-6FCE-440C-B1D8-45E24A6807A2}"/>
    <cellStyle name="Normal 4 2 2 3 3 2" xfId="490" xr:uid="{49A64B1B-E108-43CC-8EB4-61398051D840}"/>
    <cellStyle name="Normal 4 2 2 3 4" xfId="491" xr:uid="{FE5516EB-A299-4B83-9781-727291A097A5}"/>
    <cellStyle name="Normal 4 2 2 4" xfId="492" xr:uid="{C57B770F-4A2B-4986-92E6-08B2FF3BAC4D}"/>
    <cellStyle name="Normal 4 2 2 4 2" xfId="493" xr:uid="{AF618FE5-172D-4BF2-96B3-42063DC4D9FC}"/>
    <cellStyle name="Normal 4 2 2 4 2 2" xfId="494" xr:uid="{92D34A1E-41A2-4E89-A217-31B75E3BABDB}"/>
    <cellStyle name="Normal 4 2 2 4 3" xfId="495" xr:uid="{8BE74966-1758-422E-ABFF-405E02638771}"/>
    <cellStyle name="Normal 4 2 2 5" xfId="496" xr:uid="{5AAFB775-FA8E-41BB-BE7A-89F09B0C8121}"/>
    <cellStyle name="Normal 4 2 2 5 2" xfId="497" xr:uid="{183C8848-00AC-4164-9567-010329D9EB92}"/>
    <cellStyle name="Normal 4 2 2 6" xfId="498" xr:uid="{EE958A3F-F20A-413F-A5B7-68C9BBDB90D7}"/>
    <cellStyle name="Normal 4 2 3" xfId="499" xr:uid="{CF7D4174-C744-472C-8C35-6F0ACAF5809C}"/>
    <cellStyle name="Normal 4 2 3 2" xfId="500" xr:uid="{A8D521DD-3C3E-4A6C-8056-50A562FBC2FE}"/>
    <cellStyle name="Normal 4 2 3 3" xfId="501" xr:uid="{78CB53E0-064C-427D-976C-27D33094C93A}"/>
    <cellStyle name="Normal 4 2 4" xfId="502" xr:uid="{00C3A4F3-141E-4915-A2F5-9EC8AC49249B}"/>
    <cellStyle name="Normal 4 2 4 2" xfId="503" xr:uid="{3F4F104C-45AE-409C-BFE6-4015A9470B66}"/>
    <cellStyle name="Normal 4 2 4 2 2" xfId="504" xr:uid="{251630FD-2245-4182-9848-51EDF7F9FD7A}"/>
    <cellStyle name="Normal 4 2 4 2 2 2" xfId="505" xr:uid="{B88F0BCC-D8C4-4268-A0E0-9F05579D706C}"/>
    <cellStyle name="Normal 4 2 4 2 3" xfId="506" xr:uid="{B2C8A3EB-C95B-46ED-A3FC-93EBD84C2D20}"/>
    <cellStyle name="Normal 4 2 4 3" xfId="507" xr:uid="{6FC63F4E-56A2-4929-B69D-A8DF08C4A929}"/>
    <cellStyle name="Normal 4 2 4 3 2" xfId="508" xr:uid="{38315D78-51B5-4D12-9D02-AA292582C616}"/>
    <cellStyle name="Normal 4 2 4 4" xfId="509" xr:uid="{E98C4A57-28FB-4B01-8199-2710B941996B}"/>
    <cellStyle name="Normal 4 2 5" xfId="510" xr:uid="{4FA5CA14-67AC-4E6A-9D0E-4FF761C05D4C}"/>
    <cellStyle name="Normal 4 2 5 2" xfId="511" xr:uid="{F315AED6-4522-458E-94BA-C3F33939672B}"/>
    <cellStyle name="Normal 4 2 6" xfId="512" xr:uid="{90640DE0-05B9-46A9-8C9B-E3B1427EB8F2}"/>
    <cellStyle name="Normal 4 3" xfId="513" xr:uid="{A57F3894-BBEE-40EC-8F2D-E8086DAC0EC7}"/>
    <cellStyle name="Normal 4 3 2" xfId="514" xr:uid="{8C292ED9-D259-4D41-9B69-EBF7D8968402}"/>
    <cellStyle name="Normal 4 3 2 2" xfId="515" xr:uid="{4F4FF507-7E37-43A7-B35C-9E2B6B64BA88}"/>
    <cellStyle name="Normal 4 3 2 2 2" xfId="516" xr:uid="{BD92B040-6055-4BD6-BFCB-EEF06AF1261F}"/>
    <cellStyle name="Normal 4 3 2 2 2 2" xfId="517" xr:uid="{33FA3A9C-B533-4F6C-9F2A-E556700B15EF}"/>
    <cellStyle name="Normal 4 3 2 2 2 2 2" xfId="518" xr:uid="{43CEB70B-E16C-4560-BF45-DF0402CEC727}"/>
    <cellStyle name="Normal 4 3 2 2 2 3" xfId="519" xr:uid="{C9F60833-E76B-464D-83DF-E3BDE10B38F8}"/>
    <cellStyle name="Normal 4 3 2 2 3" xfId="520" xr:uid="{B57B845E-223D-4249-8A32-7637BF4A523A}"/>
    <cellStyle name="Normal 4 3 2 2 4" xfId="521" xr:uid="{E713E114-985D-4B6D-BDC6-21F7B06D5F88}"/>
    <cellStyle name="Normal 4 3 2 3" xfId="522" xr:uid="{65A423FE-6534-49A8-AA9E-860F03B61969}"/>
    <cellStyle name="Normal 4 3 3" xfId="523" xr:uid="{747CFBDE-FBF2-443E-8399-25E3979126CC}"/>
    <cellStyle name="Normal 4 3 3 2" xfId="524" xr:uid="{8E07FE84-7CE5-45BB-AEBB-613DAB60EEA9}"/>
    <cellStyle name="Normal 4 3 3 2 2" xfId="525" xr:uid="{5B5ADCF0-FE66-4501-B505-7BFAD539A043}"/>
    <cellStyle name="Normal 4 3 3 3" xfId="526" xr:uid="{26B5254A-9436-4F64-806D-C3277CB10EC5}"/>
    <cellStyle name="Normal 4 3 3 3 2" xfId="527" xr:uid="{24B42CD6-4F7D-4474-88AA-EA8FCD19B6DA}"/>
    <cellStyle name="Normal 4 3 3 3 3" xfId="528" xr:uid="{B1C5B708-050D-4054-8C3F-3F65CBDDCA2F}"/>
    <cellStyle name="Normal 4 3 3 3 4" xfId="529" xr:uid="{6063C374-66A2-45E9-81CE-87C3D04291F2}"/>
    <cellStyle name="Normal 4 3 3 3 5" xfId="530" xr:uid="{2DE6AB04-B702-44DF-BE5E-878153D29D14}"/>
    <cellStyle name="Normal 4 3 3 4" xfId="531" xr:uid="{DAC52870-0C68-4E4A-8BB7-C5D1AADCA2B3}"/>
    <cellStyle name="Normal 4 3 4" xfId="532" xr:uid="{CA5E9CD0-6A02-4DAA-A6F9-B56F4BC0E127}"/>
    <cellStyle name="Normal 4 3 4 2" xfId="533" xr:uid="{4A5E5F6D-0617-4853-AB88-F83EA8AB1FC7}"/>
    <cellStyle name="Normal 4 4" xfId="534" xr:uid="{7D147BDC-4115-4658-A7E0-1C02475C9650}"/>
    <cellStyle name="Normal 4 4 2" xfId="535" xr:uid="{A4170028-C5A2-4081-BDD7-737A98FAB834}"/>
    <cellStyle name="Normal 4 4 2 2" xfId="536" xr:uid="{8DFBA8C8-5B60-472D-A535-02363EE2EA5F}"/>
    <cellStyle name="Normal 4 4 2 2 2" xfId="537" xr:uid="{29434C3E-3FEA-4CA1-A453-65C6818C82DC}"/>
    <cellStyle name="Normal 4 4 2 2 2 2" xfId="538" xr:uid="{B0BC9CD1-34A4-4D88-A5FC-328900B6FE5A}"/>
    <cellStyle name="Normal 4 4 2 2 3" xfId="539" xr:uid="{775C2F0C-9A63-483A-8B88-D96CAB2D8D8C}"/>
    <cellStyle name="Normal 4 4 2 3" xfId="540" xr:uid="{C3239919-BF7B-4E96-AD69-1A056744C2EB}"/>
    <cellStyle name="Normal 4 4 2 3 2" xfId="541" xr:uid="{FE7F5134-80D5-4C01-B81D-3E9FB34EBF24}"/>
    <cellStyle name="Normal 4 4 2 4" xfId="542" xr:uid="{F962BD59-7E8A-49D5-AD1E-59556F0EA079}"/>
    <cellStyle name="Normal 4 4 3" xfId="543" xr:uid="{3BF2263E-E5AA-4215-A89F-AF7B1B690268}"/>
    <cellStyle name="Normal 4 4 3 2" xfId="544" xr:uid="{0C04A2A9-E56B-470D-BF53-4794923DF2F6}"/>
    <cellStyle name="Normal 4 4 3 2 2" xfId="545" xr:uid="{94C6B504-0BD2-43DC-86CD-1FD31957FFEE}"/>
    <cellStyle name="Normal 4 4 3 3" xfId="546" xr:uid="{37020B79-1533-45A5-87F6-A3F1FB616769}"/>
    <cellStyle name="Normal 4 4 4" xfId="547" xr:uid="{56AEA5D2-E11B-4471-B830-9C063FC5A14A}"/>
    <cellStyle name="Normal 4 4 4 2" xfId="548" xr:uid="{C14A1115-FDDB-4B57-9A8B-65AE26A246E8}"/>
    <cellStyle name="Normal 4 4 5" xfId="549" xr:uid="{9234501C-EE2B-4AC1-8157-15C7CE526757}"/>
    <cellStyle name="Normal 4 4 5 2" xfId="550" xr:uid="{CE3E82E8-1B59-4157-9B6B-A3F9C265C1E0}"/>
    <cellStyle name="Normal 4 5" xfId="551" xr:uid="{FA64BF23-1D30-4CAA-815C-346C5AB78780}"/>
    <cellStyle name="Normal 4 5 2" xfId="552" xr:uid="{85A1F17A-FC46-4443-9EF6-C8281DD1F3FF}"/>
    <cellStyle name="Normal 4 5 3" xfId="553" xr:uid="{DE610A7D-8C44-4A16-8580-4414F3AABB27}"/>
    <cellStyle name="Normal 4 6" xfId="554" xr:uid="{9024DF90-7937-49A8-A52F-2BE592AE945F}"/>
    <cellStyle name="Normal 4 6 2" xfId="555" xr:uid="{FC18D674-B9B7-48D9-BD52-D9FEAA2DA069}"/>
    <cellStyle name="Normal 4 6 2 2" xfId="556" xr:uid="{FC168F2A-33F8-44B6-A6A8-A0C3F028A77D}"/>
    <cellStyle name="Normal 4 6 2 2 2" xfId="557" xr:uid="{8E9BFA6B-53D9-40B0-AD3F-3084FC3D18DF}"/>
    <cellStyle name="Normal 4 6 2 3" xfId="558" xr:uid="{E4FD7C93-50A3-473F-93D6-CDB79C368448}"/>
    <cellStyle name="Normal 4 6 3" xfId="559" xr:uid="{81CE9666-26BF-4E57-AEF0-55BBC612C487}"/>
    <cellStyle name="Normal 4 6 3 2" xfId="560" xr:uid="{349146C8-0770-48DA-A51E-8A87CC77A151}"/>
    <cellStyle name="Normal 4 6 4" xfId="561" xr:uid="{7BFFA345-6F33-409E-ACB0-994EB4F890B2}"/>
    <cellStyle name="Normal 4 7" xfId="562" xr:uid="{0BDF8796-FE92-4795-9D34-2202739AB353}"/>
    <cellStyle name="Normal 4 7 2" xfId="563" xr:uid="{52176CB4-FA6B-4015-A127-B085FD364C1D}"/>
    <cellStyle name="Normal 4 7 3" xfId="564" xr:uid="{5AE90922-1903-498E-84E3-3BCCAE9BCB45}"/>
    <cellStyle name="Normal 4 8" xfId="565" xr:uid="{1A152594-7049-4702-AB4B-CF281DE7CE2D}"/>
    <cellStyle name="Normal 4 9" xfId="478" xr:uid="{1CEE338B-B451-4165-B148-BA06F433FD69}"/>
    <cellStyle name="Normal 5" xfId="566" xr:uid="{7AA348D4-64B5-41F6-A57D-DB3F80D4D536}"/>
    <cellStyle name="Normal 5 2" xfId="567" xr:uid="{3B6F605F-2F8D-4846-A5A7-3B3E8A7BA5E5}"/>
    <cellStyle name="Normal 5 2 2" xfId="568" xr:uid="{54E5FB25-398D-4263-974F-EB478A19ACFA}"/>
    <cellStyle name="Normal 5 2 2 2" xfId="569" xr:uid="{CC62CF82-E984-4B31-B549-B7EEBAE2BA57}"/>
    <cellStyle name="Normal 5 2 2 2 2" xfId="570" xr:uid="{DBCC83F7-1715-41D2-8095-38598A8D4155}"/>
    <cellStyle name="Normal 5 2 2 2 2 2" xfId="571" xr:uid="{C5430285-1BA7-4BA6-BFD7-13F3A02B68B8}"/>
    <cellStyle name="Normal 5 2 2 2 2 2 2" xfId="572" xr:uid="{5A90B411-C1D2-4CF3-9092-C61B8C1D23E0}"/>
    <cellStyle name="Normal 5 2 2 2 2 3" xfId="573" xr:uid="{542C9C25-6998-4773-96C6-5D55150FE8F9}"/>
    <cellStyle name="Normal 5 2 2 2 3" xfId="574" xr:uid="{45F360E4-CEE6-40EE-9DFE-EEB9B8329B77}"/>
    <cellStyle name="Normal 5 2 2 2 3 2" xfId="575" xr:uid="{EAE08A12-4AEC-430F-A177-DBEC5C448935}"/>
    <cellStyle name="Normal 5 2 2 2 4" xfId="576" xr:uid="{DB2880DB-DD75-4359-91D7-24920DBB790C}"/>
    <cellStyle name="Normal 5 2 2 3" xfId="577" xr:uid="{CA329E0C-FC69-4057-A3EF-CB25BDEB673D}"/>
    <cellStyle name="Normal 5 2 2 3 2" xfId="578" xr:uid="{7028C50F-65D5-41F9-9F93-DFDFC18CD5F1}"/>
    <cellStyle name="Normal 5 2 2 3 2 2" xfId="579" xr:uid="{B38EFCAB-AB75-4C9D-9A68-A79AC6F6F72A}"/>
    <cellStyle name="Normal 5 2 2 3 3" xfId="580" xr:uid="{F86F1F5F-CC20-43C7-AD52-0B095AB3DE6C}"/>
    <cellStyle name="Normal 5 2 2 4" xfId="581" xr:uid="{3D68BC68-0613-48E4-A192-366A0A841544}"/>
    <cellStyle name="Normal 5 2 2 4 2" xfId="582" xr:uid="{307551B6-96D0-42DB-8E03-579EAC27E1F1}"/>
    <cellStyle name="Normal 5 2 2 5" xfId="583" xr:uid="{4E4854D7-358B-4143-ABB3-B3A61EC89E95}"/>
    <cellStyle name="Normal 5 2 2 5 2" xfId="584" xr:uid="{C06AC09B-F8CD-48B8-B387-7C07A51266EE}"/>
    <cellStyle name="Normal 5 2 3" xfId="585" xr:uid="{DC6461BB-42F7-4992-9D42-FFD7302E3B49}"/>
    <cellStyle name="Normal 5 2 3 2" xfId="586" xr:uid="{D1EAB824-7BE8-4123-8472-3C1098B50366}"/>
    <cellStyle name="Normal 5 2 3 2 2" xfId="587" xr:uid="{89E8E16D-AEDA-448B-A6F4-9807118F628D}"/>
    <cellStyle name="Normal 5 2 3 2 2 2" xfId="588" xr:uid="{98A638A9-C0F1-4F0B-B9F3-3D346628D607}"/>
    <cellStyle name="Normal 5 2 3 2 3" xfId="589" xr:uid="{1D845667-5111-4042-9FF7-BE51B86D766D}"/>
    <cellStyle name="Normal 5 2 3 3" xfId="590" xr:uid="{BCF5DFF0-E11B-4CD7-BA1D-52A098C727CA}"/>
    <cellStyle name="Normal 5 2 3 3 2" xfId="591" xr:uid="{79E6799F-8FB7-42B6-BA4B-980924806095}"/>
    <cellStyle name="Normal 5 2 3 4" xfId="592" xr:uid="{A1785D9A-08F8-49A8-BFEA-3EEEFD90C69C}"/>
    <cellStyle name="Normal 5 2 4" xfId="593" xr:uid="{99CA59A4-325F-4B6C-AD29-95F117A72B91}"/>
    <cellStyle name="Normal 5 2 4 2" xfId="594" xr:uid="{EED9323A-4C4D-4B1D-BA5D-ECE5677FD00D}"/>
    <cellStyle name="Normal 5 2 4 2 2" xfId="595" xr:uid="{565C7F6F-4222-470E-A5F7-9C337DFB3716}"/>
    <cellStyle name="Normal 5 2 4 3" xfId="596" xr:uid="{F92561A8-93C3-4980-8448-3E7D46D04CFA}"/>
    <cellStyle name="Normal 5 2 5" xfId="597" xr:uid="{58E442C9-005D-4ACA-BF04-3A00E40C6F22}"/>
    <cellStyle name="Normal 5 2 5 2" xfId="598" xr:uid="{220D9C31-40F8-4764-9063-BCF2A0AD6884}"/>
    <cellStyle name="Normal 5 2 6" xfId="599" xr:uid="{DDA60C37-74CC-41F9-891A-9272CA151082}"/>
    <cellStyle name="Normal 5 2 6 2" xfId="600" xr:uid="{D2C6F26D-CBBE-42F7-90D0-1559089E2D81}"/>
    <cellStyle name="Normal 5 3" xfId="601" xr:uid="{319EC003-036D-4AA3-9405-E2547864F457}"/>
    <cellStyle name="Normal 5 3 2" xfId="602" xr:uid="{6F67A4DB-6E39-4904-AB35-1B0576FFB9CC}"/>
    <cellStyle name="Normal 5 3 3" xfId="603" xr:uid="{C4454F38-31CE-4F27-8965-5B037F71D033}"/>
    <cellStyle name="Normal 5 3 3 2" xfId="604" xr:uid="{95D880DC-0C62-453C-B743-6DBA41A18E77}"/>
    <cellStyle name="Normal 5 3 3 2 2" xfId="605" xr:uid="{E7793929-2384-4F43-B99C-120AD6A5F8EB}"/>
    <cellStyle name="Normal 5 3 3 2 2 2" xfId="606" xr:uid="{A055DA7F-179C-441A-9273-7D347B860E14}"/>
    <cellStyle name="Normal 5 3 3 2 3" xfId="607" xr:uid="{B8427DD1-6DC5-46E8-A6CD-5D9A30548FDF}"/>
    <cellStyle name="Normal 5 3 3 3" xfId="608" xr:uid="{EC1EF37C-5B3F-4964-8835-A221EB21FD27}"/>
    <cellStyle name="Normal 5 3 3 3 2" xfId="609" xr:uid="{24D32EA7-D55E-4339-8BBA-973DBFE6B617}"/>
    <cellStyle name="Normal 5 3 3 4" xfId="610" xr:uid="{73B9EF26-2BF3-4166-91F4-4CC5249055CE}"/>
    <cellStyle name="Normal 5 3 4" xfId="611" xr:uid="{5092E97F-3FBE-48E4-AB3F-61AC0D744B7A}"/>
    <cellStyle name="Normal 5 3 4 2" xfId="612" xr:uid="{91710412-CA3A-4815-8567-234C2E7C5320}"/>
    <cellStyle name="Normal 5 3 4 2 2" xfId="613" xr:uid="{67E11152-E290-40FA-8151-F900612F148F}"/>
    <cellStyle name="Normal 5 3 4 3" xfId="614" xr:uid="{498FEEC3-3F1D-4186-8451-43D42B1CDF5D}"/>
    <cellStyle name="Normal 5 3 5" xfId="615" xr:uid="{E12188D8-A788-404D-AE39-35A445EA3F02}"/>
    <cellStyle name="Normal 5 3 5 2" xfId="616" xr:uid="{63C49F73-568E-40AD-B43A-A82E15F95405}"/>
    <cellStyle name="Normal 5 3 6" xfId="617" xr:uid="{E94EF27B-63E6-4489-AD46-43B1F92A4A95}"/>
    <cellStyle name="Normal 5 4" xfId="618" xr:uid="{3A5B6562-A50E-4641-881D-FB31952953DC}"/>
    <cellStyle name="Normal 5 4 2" xfId="619" xr:uid="{9CDE948D-CCE9-4864-B5A1-A90936B430C8}"/>
    <cellStyle name="Normal 5 4 2 2" xfId="620" xr:uid="{D191FF8C-CB5D-4E25-9B69-DA79D4E883F3}"/>
    <cellStyle name="Normal 5 4 2 2 2" xfId="621" xr:uid="{0865FA44-78DC-42DA-8F9A-F8454C07FE86}"/>
    <cellStyle name="Normal 5 4 2 3" xfId="622" xr:uid="{8F86CF3A-6AFE-446C-B3B9-88F890230D3C}"/>
    <cellStyle name="Normal 5 4 3" xfId="623" xr:uid="{762EC96F-5A70-4F6E-AC43-D65121A3CFC5}"/>
    <cellStyle name="Normal 5 4 3 2" xfId="624" xr:uid="{6D4A51F3-6D64-4164-841E-15FE8EDBAECB}"/>
    <cellStyle name="Normal 5 4 4" xfId="625" xr:uid="{42223DBA-C0AC-4FE8-98C7-3432762BDC92}"/>
    <cellStyle name="Normal 5 5" xfId="626" xr:uid="{0EDEDAB0-70B4-45FE-AD3A-A29265C7C21F}"/>
    <cellStyle name="Normal 5 5 2" xfId="627" xr:uid="{8F1C98C5-1A30-49B3-8DDF-9C3ED9118940}"/>
    <cellStyle name="Normal 5 5 2 2" xfId="628" xr:uid="{DF099CD1-5296-4BD3-B4A5-F46AA570DD5E}"/>
    <cellStyle name="Normal 5 5 3" xfId="629" xr:uid="{CF7C7590-F8E0-4BF5-99FF-9CF7B88B62C2}"/>
    <cellStyle name="Normal 5 6" xfId="630" xr:uid="{293E12ED-D23B-4BD9-9F0E-C372D6C77A7E}"/>
    <cellStyle name="Normal 5 6 2" xfId="631" xr:uid="{1E751230-90CC-4C83-8D57-26D0AA5C3170}"/>
    <cellStyle name="Normal 5 7" xfId="632" xr:uid="{6881DCA6-61C5-4A42-8C4A-2CFCDCFFB1C5}"/>
    <cellStyle name="Normal 6" xfId="633" xr:uid="{0DE6156A-C13A-4737-B196-2E3EF7FF0824}"/>
    <cellStyle name="Normal 6 2" xfId="634" xr:uid="{CAF20A28-61A9-450F-9BEF-7D0ACE57F1F6}"/>
    <cellStyle name="Normal 6 2 2" xfId="635" xr:uid="{879B040F-140E-45BF-A198-7769CF43055A}"/>
    <cellStyle name="Normal 6 2 2 2" xfId="636" xr:uid="{092FC50B-296C-40B2-9B33-BD64BECF0B60}"/>
    <cellStyle name="Normal 6 2 3" xfId="637" xr:uid="{CC541E2D-0E6E-4554-B40E-69118FC51FD3}"/>
    <cellStyle name="Normal 6 2 4" xfId="638" xr:uid="{979EF7EF-ED0F-455D-BE2A-199F03474151}"/>
    <cellStyle name="Normal 6 3" xfId="639" xr:uid="{6490151B-4339-42E0-9EDE-EFE3C15B13B3}"/>
    <cellStyle name="Normal 6 3 2" xfId="640" xr:uid="{8D84F4E2-DCDE-4B9C-AFF8-23863D7BDB7E}"/>
    <cellStyle name="Normal 6 3 2 2" xfId="641" xr:uid="{CCD66F2E-093B-4C71-8DBA-A096EB2326E9}"/>
    <cellStyle name="Normal 6 3 2 3" xfId="642" xr:uid="{40CF69F6-2437-41B8-B928-4B9E5F22FA1E}"/>
    <cellStyle name="Normal 6 3 3" xfId="643" xr:uid="{289DAE36-4FCF-41F4-925C-1C0575C409AA}"/>
    <cellStyle name="Normal 6 3 3 2" xfId="644" xr:uid="{F8B39F50-0375-4DE4-8B07-75EE98014EBD}"/>
    <cellStyle name="Normal 6 3 3 3" xfId="645" xr:uid="{2EE098D2-876D-4E2A-85B3-326B3829F8D1}"/>
    <cellStyle name="Normal 6 3 3 4" xfId="646" xr:uid="{8F55E567-5BFD-4541-9D41-6568C901EFD2}"/>
    <cellStyle name="Normal 6 3 3 5" xfId="647" xr:uid="{565B9F51-8CA2-4111-9C92-66D94B8A655E}"/>
    <cellStyle name="Normal 6 3 4" xfId="648" xr:uid="{59394A48-F1E4-479D-98A4-430224EB6BFD}"/>
    <cellStyle name="Normal 6 4" xfId="649" xr:uid="{589F9162-3619-4FFF-8C5D-7E590FB3E8C2}"/>
    <cellStyle name="Normal 7" xfId="650" xr:uid="{A362CFAB-F46E-42E0-8B04-F7D134372D0E}"/>
    <cellStyle name="Normal 7 2" xfId="651" xr:uid="{82688A38-891A-4940-8171-6CA7E1575965}"/>
    <cellStyle name="Normal 7 2 2" xfId="652" xr:uid="{12D3CC3A-4EA2-44F3-A3CD-6FC1624377FA}"/>
    <cellStyle name="Normal 7 2 3" xfId="653" xr:uid="{EB406264-E938-420A-89B3-561BC326B1F9}"/>
    <cellStyle name="Normal 7 3" xfId="654" xr:uid="{C14A8D2F-D5FB-40A3-9A1B-42F9F7F39A18}"/>
    <cellStyle name="Normal 7 4" xfId="655" xr:uid="{E5E7939D-B466-48CC-AF50-DBBEDFDD8950}"/>
    <cellStyle name="Normal 8" xfId="656" xr:uid="{66E2B776-ED3C-4FCE-B596-0165474FC2A2}"/>
    <cellStyle name="Normal 8 2" xfId="657" xr:uid="{CCBE043F-1B02-4179-A122-94F1C686E691}"/>
    <cellStyle name="Normal 8 2 2" xfId="658" xr:uid="{54125444-1425-4C98-AB9C-DFC378BE770E}"/>
    <cellStyle name="Normal 8 2 2 2" xfId="659" xr:uid="{DE5F726F-E9C3-493C-B92C-C87676BD23B3}"/>
    <cellStyle name="Normal 8 2 2 2 2" xfId="660" xr:uid="{BF675ED1-A8B4-4C31-B23C-94F946C0E6F4}"/>
    <cellStyle name="Normal 8 2 2 2 2 2" xfId="661" xr:uid="{63761FBB-D485-463D-9178-124CD2515F7E}"/>
    <cellStyle name="Normal 8 2 2 2 3" xfId="662" xr:uid="{BE294D8A-9B03-4FF7-B75C-C45AAB6F031D}"/>
    <cellStyle name="Normal 8 2 2 3" xfId="663" xr:uid="{DB328409-1237-417A-81EC-A107D9AFC3B5}"/>
    <cellStyle name="Normal 8 2 2 3 2" xfId="664" xr:uid="{BBAE21CA-2133-4383-B06F-A607ED396BBC}"/>
    <cellStyle name="Normal 8 2 2 4" xfId="665" xr:uid="{7E89EC3A-71FD-49B6-A391-F8ABA3685007}"/>
    <cellStyle name="Normal 8 2 3" xfId="666" xr:uid="{C5B98E8E-FC06-43D3-B699-3E9190802648}"/>
    <cellStyle name="Normal 8 2 3 2" xfId="667" xr:uid="{689CD61D-A3E3-4619-B3AB-FC867AEAB7FE}"/>
    <cellStyle name="Normal 8 2 3 2 2" xfId="668" xr:uid="{413B1DA1-595A-49E5-894D-2A23639D702B}"/>
    <cellStyle name="Normal 8 2 3 3" xfId="669" xr:uid="{D8DBA3EA-9332-4B44-A2B9-1995F0433E04}"/>
    <cellStyle name="Normal 8 2 4" xfId="670" xr:uid="{96653F77-607E-4E40-A0FA-C24E493B126D}"/>
    <cellStyle name="Normal 8 2 4 2" xfId="671" xr:uid="{5D48DA3E-4999-4A02-8961-4E9DE55A4CA4}"/>
    <cellStyle name="Normal 8 2 5" xfId="672" xr:uid="{9F657FE0-7B91-4CBD-9FB5-BC55B5F7A2E3}"/>
    <cellStyle name="Normal 8 3" xfId="673" xr:uid="{E20E36E8-A17E-426B-B7EF-09E41511561F}"/>
    <cellStyle name="Normal 8 3 2" xfId="674" xr:uid="{662BD1D3-D94E-4107-8A56-4028D22FFA25}"/>
    <cellStyle name="Normal 8 3 2 2" xfId="675" xr:uid="{4A34BC09-628F-4B1A-BA22-599750B87323}"/>
    <cellStyle name="Normal 8 3 2 2 2" xfId="676" xr:uid="{062DF91D-2E09-4585-AEB0-1626150A17CC}"/>
    <cellStyle name="Normal 8 3 2 3" xfId="677" xr:uid="{1BF66565-C745-4E5D-9B7C-F667CA1509DF}"/>
    <cellStyle name="Normal 8 3 3" xfId="678" xr:uid="{49A6E0E0-F37E-40DC-9B00-E3ED2DFDB80F}"/>
    <cellStyle name="Normal 8 3 3 2" xfId="679" xr:uid="{AF09974B-F7A2-4324-A234-40490F80EC76}"/>
    <cellStyle name="Normal 8 3 4" xfId="680" xr:uid="{2BCFA5AC-32AE-4320-AFF2-1F767BCAC1BC}"/>
    <cellStyle name="Normal 8 4" xfId="681" xr:uid="{8066BB0B-36C4-42CA-8694-F997A870A434}"/>
    <cellStyle name="Normal 8 4 2" xfId="682" xr:uid="{FBB248C4-D738-4B21-9375-D8A938C8ADBD}"/>
    <cellStyle name="Normal 8 4 2 2" xfId="683" xr:uid="{2090F390-468F-42CE-B73B-9843AF294606}"/>
    <cellStyle name="Normal 8 4 3" xfId="684" xr:uid="{C83D02D5-E862-4D66-8B3F-9BD7685F5937}"/>
    <cellStyle name="Normal 8 5" xfId="685" xr:uid="{67225663-9284-4861-881C-AA130553740D}"/>
    <cellStyle name="Normal 8 5 2" xfId="686" xr:uid="{A2E68F4A-175C-4F5A-A830-5445B3354028}"/>
    <cellStyle name="Normal 8 6" xfId="687" xr:uid="{B0D314DC-69EE-4498-A61B-0143AAC1137D}"/>
    <cellStyle name="Normal 9" xfId="688" xr:uid="{7CD996FD-1243-4A41-B164-65F6918CA14E}"/>
    <cellStyle name="Normal 9 2" xfId="689" xr:uid="{57C4C679-3E25-4B34-90D1-062D61FAB70E}"/>
    <cellStyle name="Normal 9 2 2" xfId="690" xr:uid="{CC9C0D26-89FF-44F9-90E9-FD90A4AB2BA4}"/>
    <cellStyle name="Normal 9 2 2 2" xfId="691" xr:uid="{0029DE64-1930-4D55-8B68-F7A6754CAE1E}"/>
    <cellStyle name="Normal 9 2 2 2 2" xfId="692" xr:uid="{C3134BD7-CBEF-4075-A657-5C0CE5D0799A}"/>
    <cellStyle name="Normal 9 2 2 2 2 2" xfId="693" xr:uid="{CB5F3697-587D-4B3C-9652-A819DA78F97A}"/>
    <cellStyle name="Normal 9 2 2 2 3" xfId="694" xr:uid="{0238DE7B-BAC2-4661-9E09-96518D5DB3AC}"/>
    <cellStyle name="Normal 9 2 2 3" xfId="695" xr:uid="{085394F4-6786-43C4-8212-3FA863F6A663}"/>
    <cellStyle name="Normal 9 2 2 3 2" xfId="696" xr:uid="{707FC2CE-D5F1-4317-BF95-5935F58BE8D5}"/>
    <cellStyle name="Normal 9 2 2 4" xfId="697" xr:uid="{B19F2156-06E7-446E-85C5-2C6212B0A33A}"/>
    <cellStyle name="Normal 9 2 3" xfId="698" xr:uid="{FC1D67DF-AB78-40F4-816F-1DFBBBBF27CE}"/>
    <cellStyle name="Normal 9 2 3 2" xfId="699" xr:uid="{94AE89CC-D18E-4DFE-9D5C-7E233E1D741F}"/>
    <cellStyle name="Normal 9 2 3 2 2" xfId="700" xr:uid="{37B03F8C-521D-4F37-A4C9-4D247557783A}"/>
    <cellStyle name="Normal 9 2 3 3" xfId="701" xr:uid="{F5204D73-41A3-407C-84E9-83B6A5B6DB54}"/>
    <cellStyle name="Normal 9 2 4" xfId="702" xr:uid="{7331C89F-0CEB-4D83-AECB-A146C7925493}"/>
    <cellStyle name="Normal 9 2 4 2" xfId="703" xr:uid="{32D89669-DBF3-4F46-8CEA-1C3E69583190}"/>
    <cellStyle name="Normal 9 2 5" xfId="704" xr:uid="{CF8A9B93-A0D1-43B7-AD77-44B1DE14BC40}"/>
    <cellStyle name="Normal 9 3" xfId="705" xr:uid="{F1D5B22A-54DF-4183-AEFC-26A8FDCCB4DF}"/>
    <cellStyle name="Normal 9 3 2" xfId="706" xr:uid="{DF36D8AD-5803-4923-8C0E-A08A5DB4756F}"/>
    <cellStyle name="Normal 9 3 2 2" xfId="707" xr:uid="{96FE48E5-9A65-4271-B36B-95DDE81ACC65}"/>
    <cellStyle name="Normal 9 3 2 2 2" xfId="708" xr:uid="{9B49817D-6CFA-483A-9D4C-56E04F319FB6}"/>
    <cellStyle name="Normal 9 3 2 3" xfId="709" xr:uid="{FC0AFB1E-D07D-40F0-938C-A871E39C3D74}"/>
    <cellStyle name="Normal 9 3 3" xfId="710" xr:uid="{C3123649-4A62-44DD-9325-4D4652EFAE3B}"/>
    <cellStyle name="Normal 9 3 3 2" xfId="711" xr:uid="{98C3BF70-9BE6-4CBF-A401-3CC9FCB6095E}"/>
    <cellStyle name="Normal 9 3 4" xfId="712" xr:uid="{DD93C328-326E-4713-B243-B1396C1587EF}"/>
    <cellStyle name="Normal 9 4" xfId="713" xr:uid="{C71FFD4A-6E9B-4BAE-88E6-D532E05BBC04}"/>
    <cellStyle name="Normal 9 4 2" xfId="714" xr:uid="{8D648B63-0970-432F-BB8C-D2E1EE5C2369}"/>
    <cellStyle name="Normal 9 4 3" xfId="715" xr:uid="{8C363CB5-6DE4-4517-A899-F351110C271B}"/>
    <cellStyle name="Normal 9 5" xfId="716" xr:uid="{31E0BED3-F30C-4FA4-A871-EA5AA6F0857F}"/>
    <cellStyle name="Normal 9 5 2" xfId="717" xr:uid="{7A53A9EC-5E2D-4E71-BDC8-B01A32621517}"/>
    <cellStyle name="Normal 9 5 3" xfId="718" xr:uid="{E437F945-582A-4698-90BC-1BBF2357CA8C}"/>
    <cellStyle name="Normal 9 6" xfId="719" xr:uid="{2E52C706-237A-4827-B5A9-8C6BCA0254E7}"/>
    <cellStyle name="Normal 9 7" xfId="720" xr:uid="{2B2AD613-DFCD-41A8-A891-4BE94D69602C}"/>
    <cellStyle name="Note 2" xfId="721" xr:uid="{9133BCCD-3794-49D4-B444-5E3A46DD1389}"/>
    <cellStyle name="Note 2 2" xfId="722" xr:uid="{0D6BCE04-4637-4E0F-B695-D9502A963268}"/>
    <cellStyle name="Note 2 2 2" xfId="723" xr:uid="{6E417B87-6A66-4FA2-B7B2-2171882E9D3C}"/>
    <cellStyle name="Note 2 2 2 2" xfId="724" xr:uid="{677A414F-1C80-4BA7-A61D-94DC9C9B172C}"/>
    <cellStyle name="Note 2 2 3" xfId="725" xr:uid="{23B1C2DC-98CC-43AD-885A-1565A512B9E5}"/>
    <cellStyle name="Note 2 3" xfId="726" xr:uid="{873F70FE-7666-4E23-96AA-9761CA57320F}"/>
    <cellStyle name="Note 2 3 2" xfId="727" xr:uid="{8A8F7FE2-964D-410F-9810-62AC9FB51BA8}"/>
    <cellStyle name="Note 2 4" xfId="728" xr:uid="{F4FF24FB-EC1B-4163-BF3A-51DBF4DE4871}"/>
    <cellStyle name="Note 2 5" xfId="729" xr:uid="{B05DD9C3-BE6F-466B-B5A8-BDA5C6C4A9B3}"/>
    <cellStyle name="Note 3" xfId="730" xr:uid="{F05A6F58-86F3-4F91-9F70-8801922584D6}"/>
    <cellStyle name="Note 3 2" xfId="731" xr:uid="{27546C1A-6E50-4FAE-89A7-9ED7992D5910}"/>
    <cellStyle name="Note 3 2 2" xfId="732" xr:uid="{E36ECAB7-C5F2-49DE-B139-C16B9DF55203}"/>
    <cellStyle name="Note 3 2 2 2" xfId="733" xr:uid="{36215893-C802-4597-BCEB-7CBCE1F548E9}"/>
    <cellStyle name="Note 3 2 3" xfId="734" xr:uid="{CC51C64F-F082-4B7A-B697-03E3217D7758}"/>
    <cellStyle name="Note 3 3" xfId="735" xr:uid="{F4031383-E778-4028-9174-EDF1A798120A}"/>
    <cellStyle name="Note 3 3 2" xfId="736" xr:uid="{D7B65B2C-EA66-47B3-BF5C-532A07BC29E6}"/>
    <cellStyle name="Note 3 3 2 2" xfId="737" xr:uid="{EFA539AF-9AF9-4260-B390-5C7C05A4F7BB}"/>
    <cellStyle name="Note 3 4" xfId="738" xr:uid="{6C5B9411-8BB5-45AD-A28E-46583A78B5E2}"/>
    <cellStyle name="Note 3 5" xfId="739" xr:uid="{640748F0-7532-43B5-86BB-EAA7A6BB8A8A}"/>
    <cellStyle name="Note 4" xfId="740" xr:uid="{761EF047-9BB3-4C38-A12E-F049CDA93744}"/>
    <cellStyle name="Note 5" xfId="741" xr:uid="{E1EE82FA-9E77-406A-8605-FB6E0BA1F8B3}"/>
    <cellStyle name="Note 6" xfId="742" xr:uid="{F3336713-F620-461B-96E8-39D9F9F598C7}"/>
    <cellStyle name="Output" xfId="15" builtinId="21" customBuiltin="1"/>
    <cellStyle name="Output 2" xfId="743" xr:uid="{F115AD2C-FB66-4405-8CAC-6557CB815F18}"/>
    <cellStyle name="Percent 2" xfId="745" xr:uid="{616AF572-08A4-4C70-83EF-437ADB7755B4}"/>
    <cellStyle name="Percent 3" xfId="746" xr:uid="{5CD6C498-86F0-441E-A2D9-B56ED46041B6}"/>
    <cellStyle name="Percent 4" xfId="744" xr:uid="{8A62AE9D-111E-42B5-9BAA-C7936E075C73}"/>
    <cellStyle name="Text Entry" xfId="747" xr:uid="{58741DB8-D1BB-4DC9-9377-1B4CA414FE6D}"/>
    <cellStyle name="Title 2" xfId="748" xr:uid="{D5952663-52C7-4789-82BC-54B0F4B4136D}"/>
    <cellStyle name="Total" xfId="21" builtinId="25" customBuiltin="1"/>
    <cellStyle name="Total 2" xfId="749" xr:uid="{70EEFB14-0531-4D4C-826B-9259C348B20C}"/>
    <cellStyle name="Warning Text" xfId="19" builtinId="11" customBuiltin="1"/>
  </cellStyles>
  <dxfs count="6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fill>
        <patternFill patternType="none">
          <fgColor rgb="FF000000"/>
          <bgColor rgb="FFFFFFFF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top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0.000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0.000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"/>
      <fill>
        <patternFill patternType="solid">
          <fgColor theme="6" tint="0.79998168889431442"/>
          <bgColor theme="6" tint="0.79998168889431442"/>
        </patternFill>
      </fill>
      <alignment horizontal="left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fill>
        <patternFill patternType="solid">
          <fgColor theme="6" tint="0.79998168889431442"/>
          <bgColor theme="6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solid">
          <fgColor theme="6" tint="0.79998168889431442"/>
          <bgColor theme="6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0.000%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left" vertical="top" textRotation="0" wrapText="0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BA9A3"/>
      <color rgb="FFF1518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%25%20Non-Competitive%20Projects\2024\2024%20E-Apps\Round%202\24-787%20E-App.xlsx" TargetMode="External"/><Relationship Id="rId1" Type="http://schemas.openxmlformats.org/officeDocument/2006/relationships/externalLinkPath" Target="/4%25%20Non-Competitive%20Projects/2024/2024%20E-Apps/Round%202/24-787%20E-Ap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2024%20E-Apps\2nd%20Round\24-085%20E-App%20TCAC%20rev%20added%20Investor%20and%20changed%20applicant%20to%20L.P..xlsx" TargetMode="External"/><Relationship Id="rId1" Type="http://schemas.openxmlformats.org/officeDocument/2006/relationships/externalLinkPath" Target="/2024/2024%20E-Apps/2nd%20Round/24-085%20E-App%20TCAC%20rev%20added%20Investor%20and%20changed%20applicant%20to%20L.P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-App Completion "/>
      <sheetName val="Checklist Items "/>
      <sheetName val="Application Checklist"/>
      <sheetName val="Instructions-Electronic Submit"/>
      <sheetName val="Application"/>
      <sheetName val="Points System"/>
      <sheetName val="Sources and Uses Budget"/>
      <sheetName val="Sources and Basis Breakdown"/>
      <sheetName val="Tie Breaker"/>
      <sheetName val="CalHFA Addendum"/>
      <sheetName val="Basis &amp; Credits"/>
      <sheetName val="Subsidy Contract Calculation"/>
      <sheetName val="15 Year Pro Forma"/>
      <sheetName val="Post-award Instructions"/>
      <sheetName val="Post-award Project Cost Changes"/>
    </sheetNames>
    <sheetDataSet>
      <sheetData sheetId="0"/>
      <sheetData sheetId="1"/>
      <sheetData sheetId="2"/>
      <sheetData sheetId="3"/>
      <sheetData sheetId="4">
        <row r="512">
          <cell r="BN512" t="str">
            <v>(select)</v>
          </cell>
        </row>
        <row r="513">
          <cell r="BN513" t="str">
            <v>Accrued Interest</v>
          </cell>
        </row>
        <row r="514">
          <cell r="BN514" t="str">
            <v>Cost Deferral</v>
          </cell>
        </row>
        <row r="515">
          <cell r="BN515" t="str">
            <v>Developer Fee, Deferral</v>
          </cell>
        </row>
        <row r="516">
          <cell r="BN516" t="str">
            <v>Developer Fee, Contribution</v>
          </cell>
        </row>
        <row r="517">
          <cell r="BN517" t="str">
            <v>Equity, Conventional</v>
          </cell>
        </row>
        <row r="518">
          <cell r="BN518" t="str">
            <v>Equity, General Partner</v>
          </cell>
        </row>
        <row r="519">
          <cell r="BN519" t="str">
            <v>Equity, LIHTC Investor</v>
          </cell>
        </row>
        <row r="520">
          <cell r="BN520" t="str">
            <v>Equity, Other Investor</v>
          </cell>
        </row>
        <row r="521">
          <cell r="BN521" t="str">
            <v>Grant</v>
          </cell>
        </row>
        <row r="522">
          <cell r="BN522" t="str">
            <v>Loan, Conventional</v>
          </cell>
        </row>
        <row r="523">
          <cell r="BN523" t="str">
            <v>Loan, Equity Bridge</v>
          </cell>
        </row>
        <row r="524">
          <cell r="BN524" t="str">
            <v>Loan, Residual Receipts</v>
          </cell>
        </row>
        <row r="525">
          <cell r="BN525" t="str">
            <v>Loan, Seller Note</v>
          </cell>
        </row>
        <row r="526">
          <cell r="BN526" t="str">
            <v>Loan, General Partner</v>
          </cell>
        </row>
        <row r="527">
          <cell r="BN527" t="str">
            <v>Loan, Taxable</v>
          </cell>
        </row>
        <row r="528">
          <cell r="BN528" t="str">
            <v>Loan, Tax-Exempt</v>
          </cell>
        </row>
        <row r="529">
          <cell r="BN529" t="str">
            <v>Loan, Tax-Exempt, Recycled</v>
          </cell>
        </row>
        <row r="530">
          <cell r="BN530" t="str">
            <v>Net Operating Income</v>
          </cell>
        </row>
        <row r="531">
          <cell r="BN531" t="str">
            <v>Other Source</v>
          </cell>
        </row>
        <row r="532">
          <cell r="BN532" t="str">
            <v>Reserve, Acquired</v>
          </cell>
        </row>
        <row r="533">
          <cell r="BN533" t="str">
            <v>Reserve, Held by Others</v>
          </cell>
        </row>
        <row r="534">
          <cell r="BN534" t="str">
            <v>Return of Deposit</v>
          </cell>
        </row>
        <row r="535">
          <cell r="BN535" t="str">
            <v>Value of Donation</v>
          </cell>
        </row>
        <row r="536">
          <cell r="BN536" t="str">
            <v>Value of Lease</v>
          </cell>
        </row>
        <row r="537">
          <cell r="BN537" t="str">
            <v>Waived Fee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-App Completion"/>
      <sheetName val="Instructions-Electronic Submit"/>
      <sheetName val="Checklist Items"/>
      <sheetName val="Application"/>
      <sheetName val="Sources and Uses Budget"/>
      <sheetName val="Basis &amp; Credits"/>
      <sheetName val="Sources and Basis Breakdown"/>
      <sheetName val="Points System"/>
      <sheetName val="Disaster Credit Tie Breaker"/>
      <sheetName val="Final Tie Breaker "/>
      <sheetName val="15 Year Pro Forma"/>
      <sheetName val="Subsidy Contract Calculation"/>
      <sheetName val="Applicant Notes"/>
      <sheetName val="Post-award Instructions"/>
      <sheetName val="SCE Basis and Credits"/>
      <sheetName val="FCE Basis and Credits"/>
      <sheetName val="Post-award Project Cost 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7B9ACF-F9A1-46E6-BEE9-CAD74BD550E5}" name="Table132" displayName="Table132" ref="A1:AB56" totalsRowShown="0" headerRowDxfId="61" dataDxfId="59" headerRowBorderDxfId="60" dataCellStyle="Normal 16">
  <tableColumns count="28">
    <tableColumn id="1" xr3:uid="{45D3411E-BFC4-406D-8A2B-8C6584E58174}" name="CTCAC #" dataDxfId="58" dataCellStyle="Normal 16"/>
    <tableColumn id="2" xr3:uid="{3093D9A9-BC2B-4E2B-BC76-94B2A21725CE}" name="Project Name" dataDxfId="57" dataCellStyle="Normal 16"/>
    <tableColumn id="3" xr3:uid="{843CFB17-48A6-4E08-8A7B-40E214CAF667}" name="City " dataDxfId="56" dataCellStyle="Normal 16"/>
    <tableColumn id="4" xr3:uid="{2A58050F-4BCC-485B-99EA-1024B2519293}" name="County" dataDxfId="55" dataCellStyle="Normal 16"/>
    <tableColumn id="5" xr3:uid="{CA19352F-8B1F-469C-ABE4-E85A9977A8E0}" name="High / Highest Opportunity Area" dataDxfId="54" dataCellStyle="Normal 16"/>
    <tableColumn id="6" xr3:uid="{D51DDBB0-C6C0-400A-864B-9303AA0B5E49}" name="Construction Type" dataDxfId="53" dataCellStyle="Normal 16"/>
    <tableColumn id="7" xr3:uid="{43A2A367-FAB0-4398-AB1E-7E71E360C408}" name="Total Units" dataDxfId="52" dataCellStyle="Normal 16"/>
    <tableColumn id="8" xr3:uid="{217F74B6-AB16-4D1E-BDD8-03E7EEA55128}" name="Low Income Units" dataDxfId="51" dataCellStyle="Normal 16"/>
    <tableColumn id="9" xr3:uid="{7F4BAA2F-3701-49EA-BFB3-C5CA3CF9A06E}" name="Annual Federal Credit" dataDxfId="50" dataCellStyle="Normal 16"/>
    <tableColumn id="10" xr3:uid="{A74691FC-8FAB-49A8-AEED-91EEA4A45174}" name="Total State Credit" dataDxfId="49" dataCellStyle="Normal 16"/>
    <tableColumn id="11" xr3:uid="{CFB4FD54-C194-4A74-B7D8-BAFB7067E85E}" name="Total Development Cost (TDC)*   " dataDxfId="48" dataCellStyle="Normal 16"/>
    <tableColumn id="12" xr3:uid="{0DD59C87-D508-4965-B749-889A0B5F200D}" name="Current Payment Financing " dataDxfId="47" dataCellStyle="Normal 16">
      <calculatedColumnFormula>[2]Application!$AO$621</calculatedColumnFormula>
    </tableColumn>
    <tableColumn id="13" xr3:uid="{03B45EF4-6CF0-48D0-BAA3-0396C1B09106}" name="Current Financing as % of TDC" dataDxfId="46" dataCellStyle="Normal 16">
      <calculatedColumnFormula>L2/K2</calculatedColumnFormula>
    </tableColumn>
    <tableColumn id="28" xr3:uid="{8E8F3761-0E4F-4B0B-9A2F-03FBE6E8A70E}" name="Total Permanent Financing" dataDxfId="45" dataCellStyle="Normal 16">
      <calculatedColumnFormula>[2]Application!$AO$635</calculatedColumnFormula>
    </tableColumn>
    <tableColumn id="27" xr3:uid="{A764605C-C0D3-4ABE-A9CB-C1AD2C13CAF5}" name="Perm Financing as % of TDC" dataDxfId="44" dataCellStyle="Normal 16">
      <calculatedColumnFormula>N2/K2</calculatedColumnFormula>
    </tableColumn>
    <tableColumn id="25" xr3:uid="{D01283D4-264F-41BE-9507-D9F54EFE56D8}" name="Total Government Financing " dataDxfId="43">
      <calculatedColumnFormula>Q2+S2+U2</calculatedColumnFormula>
    </tableColumn>
    <tableColumn id="29" xr3:uid="{637BE37E-E33E-4774-9C7F-A2D440163146}" name="Federal Financing (HUD/USDA)" dataDxfId="42" dataCellStyle="Normal 16"/>
    <tableColumn id="16" xr3:uid="{EF20CD65-F80E-46F3-9D97-6A347AB8B639}" name="Federal Financing as % of TDC" dataDxfId="41" dataCellStyle="Normal 16">
      <calculatedColumnFormula>Q2/K2</calculatedColumnFormula>
    </tableColumn>
    <tableColumn id="31" xr3:uid="{8BC5294C-B793-4C5A-A7BA-AE287775D9FA}" name="State Financing (HCD/CalHFA Only)" dataDxfId="40" dataCellStyle="Normal 16"/>
    <tableColumn id="32" xr3:uid="{76F56375-59D6-4778-8B9B-5D68B486240D}" name="State Financing (HCD/CalHFA Only) as % of TDC" dataDxfId="39" dataCellStyle="Normal 16">
      <calculatedColumnFormula>S2/K2</calculatedColumnFormula>
    </tableColumn>
    <tableColumn id="14" xr3:uid="{9DC179F0-2B3E-46CD-B60A-2621614E3715}" name="Other Government Financing (City/County/Other Federal/Other State)" dataDxfId="38"/>
    <tableColumn id="33" xr3:uid="{89B4B18C-CC52-4DE3-A1A7-B915834AD45A}" name="Other Government (City/County/Other Federal/Other State) as % of TDC" dataDxfId="37" dataCellStyle="Normal 16">
      <calculatedColumnFormula>U2/K2</calculatedColumnFormula>
    </tableColumn>
    <tableColumn id="18" xr3:uid="{00AE7191-BDAA-44D6-BAE7-810FE517BBEF}" name="Other Funding Sources" dataDxfId="36"/>
    <tableColumn id="19" xr3:uid="{F1F5C2BE-5570-4BFF-8D50-BC05A5543185}" name="Other Funding as % of TDC" dataDxfId="35" dataCellStyle="Normal 16">
      <calculatedColumnFormula>W2/K2</calculatedColumnFormula>
    </tableColumn>
    <tableColumn id="20" xr3:uid="{ADACE216-69EA-4701-992D-CFF35E90FCA0}" name="Federal Tax Credit Factor" dataDxfId="34" dataCellStyle="Normal 16">
      <calculatedColumnFormula>'[2]Basis &amp; Credits'!$AB$49</calculatedColumnFormula>
    </tableColumn>
    <tableColumn id="21" xr3:uid="{27364D94-A22B-4BBB-8A55-7FD1C7E4FC52}" name="State Tax Credit Factor" dataDxfId="33" dataCellStyle="Normal 16">
      <calculatedColumnFormula>'[2]Basis &amp; Credits'!$AB$70</calculatedColumnFormula>
    </tableColumn>
    <tableColumn id="22" xr3:uid="{721704A5-A0D9-4CE3-B2FB-29672C428815}" name="Tax Credit Investor Equity" dataDxfId="32" dataCellStyle="Normal 16">
      <calculatedColumnFormula>[2]Application!$AO$634</calculatedColumnFormula>
    </tableColumn>
    <tableColumn id="23" xr3:uid="{54A93847-D948-4A06-A24F-54BF2B970E41}" name="Investor Equity as % of TDC" dataDxfId="31" dataCellStyle="Normal 16">
      <calculatedColumnFormula>AA2/K2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6FF50F-9C6F-45FE-9DDB-C9055E44E791}" name="Table22" displayName="Table22" ref="A1:AB139" totalsRowShown="0" headerRowDxfId="30" dataDxfId="29">
  <tableColumns count="28">
    <tableColumn id="1" xr3:uid="{03777AA6-0420-493B-9A50-54F0351F7BD9}" name="CTCAC #" dataDxfId="28"/>
    <tableColumn id="2" xr3:uid="{5AB76FA9-07FD-4625-A6C3-53FA35443524}" name="Project Name" dataDxfId="27"/>
    <tableColumn id="3" xr3:uid="{B9A2B241-DC6A-48FA-9AEB-6FD5A1AF439E}" name="City" dataDxfId="26"/>
    <tableColumn id="4" xr3:uid="{D0052153-7A25-4515-9962-FEE9003CC31F}" name="County" dataDxfId="25"/>
    <tableColumn id="5" xr3:uid="{BEE18C44-3278-46BE-A640-2EFA81D2ECC9}" name="High/Highest Opportunity Area" dataDxfId="24"/>
    <tableColumn id="6" xr3:uid="{C5A62EBB-2BFF-4EC6-828F-674396D35250}" name="Construction Type" dataDxfId="23"/>
    <tableColumn id="7" xr3:uid="{E79648BA-4AF1-45EC-A5EB-24C30C7B348E}" name="Total Units" dataDxfId="22"/>
    <tableColumn id="8" xr3:uid="{0F179873-1A85-4ACF-A784-959D3D20ADFC}" name="Low Income Units" dataDxfId="21"/>
    <tableColumn id="9" xr3:uid="{20CF2CB9-101C-47A7-96A3-B304C1EBF2B9}" name="Annual Federal Credits" dataDxfId="20"/>
    <tableColumn id="10" xr3:uid="{215CF300-601E-4F6B-97EB-6BCC37BC1A43}" name="Total State Credit" dataDxfId="19"/>
    <tableColumn id="11" xr3:uid="{C8D332FA-43AF-44DE-BD6C-F0FE89B0D520}" name="Total Development Cost (TDC)*" dataDxfId="18"/>
    <tableColumn id="12" xr3:uid="{F1CDA22D-1FE3-4F81-9D4B-AA8A4D4CA3A4}" name="Current Payment Financing/Tax-Exempt Bond Financing" dataDxfId="17"/>
    <tableColumn id="13" xr3:uid="{06F91E3A-63E7-48AC-842C-0A4AB89C3E1B}" name="Current Financing as % of TDC" dataDxfId="16" dataCellStyle="Currency">
      <calculatedColumnFormula>L2/K2</calculatedColumnFormula>
    </tableColumn>
    <tableColumn id="14" xr3:uid="{C0DE6E4C-2FF9-4BD1-A3D0-2AE51A088564}" name="Total Permanent Financing" dataDxfId="15">
      <calculatedColumnFormula>[1]Application!$AO$639</calculatedColumnFormula>
    </tableColumn>
    <tableColumn id="24" xr3:uid="{5A1092D7-1526-4723-A399-17EB2F1E69AB}" name="Perm Financing as % of TDC" dataDxfId="14">
      <calculatedColumnFormula>N2/K2</calculatedColumnFormula>
    </tableColumn>
    <tableColumn id="15" xr3:uid="{D173DED4-BA62-47A0-B6CA-41523E2E61A9}" name="Total Government Financing " dataDxfId="13" dataCellStyle="Normal 4">
      <calculatedColumnFormula>Q2+#REF!+U2</calculatedColumnFormula>
    </tableColumn>
    <tableColumn id="16" xr3:uid="{A06A2A37-A018-4B39-A49A-B08629F2E2F8}" name="Federal Financing $ (HUD/USDA) " dataDxfId="12"/>
    <tableColumn id="17" xr3:uid="{30325C79-408F-4A2A-BD6A-D90883AC4E82}" name="Federal Financing as % of TDC" dataDxfId="11">
      <calculatedColumnFormula>Q2/K2</calculatedColumnFormula>
    </tableColumn>
    <tableColumn id="18" xr3:uid="{C9B10FE8-59F7-410C-B572-C163BB6E70BD}" name="State Financing (HCD/CalHFA Only)" dataDxfId="10"/>
    <tableColumn id="19" xr3:uid="{CC4CA592-D76F-4909-98AE-95FE229156EB}" name="State Financing (HCD/CalHFA Only) as % of TDC" dataDxfId="9">
      <calculatedColumnFormula>S2/K2</calculatedColumnFormula>
    </tableColumn>
    <tableColumn id="90" xr3:uid="{75425051-DC83-47AB-B587-B5816EFA37B3}" name="Other Government Financing (City/County/Other Federal/Other State)" dataDxfId="8"/>
    <tableColumn id="21" xr3:uid="{30023C49-A821-4A83-8C2D-EE8F0EF94A14}" name="Other Government (City/County/Other Federal/Other State) as % of TDC" dataDxfId="7">
      <calculatedColumnFormula>U2/K2</calculatedColumnFormula>
    </tableColumn>
    <tableColumn id="22" xr3:uid="{BB59EC16-A646-4DCC-B65D-3EF28798B855}" name="Other Funding Sources" dataDxfId="6"/>
    <tableColumn id="23" xr3:uid="{7D37F6A5-37C7-4A71-8C66-DBCE8F2AFB31}" name="Other Funding as % of TDC" dataDxfId="5"/>
    <tableColumn id="25" xr3:uid="{898BB138-7E08-4899-A39C-53813AE00D87}" name="Federal Tax Credit Factor" dataDxfId="4"/>
    <tableColumn id="26" xr3:uid="{3B6BD097-FB37-423C-BDB3-E1955AA8DBB4}" name="State Tax Credit Factor" dataDxfId="3"/>
    <tableColumn id="27" xr3:uid="{E8305FC3-A8CF-4CBA-BEE8-5E42930AF5E2}" name="Tax Credit Investor Equity" dataDxfId="2"/>
    <tableColumn id="28" xr3:uid="{97854BCC-AF69-45AE-BAC2-C25F1414E3D5}" name="Investor Equity as % of TDC" dataDxfId="1">
      <calculatedColumnFormula>AA2/$K2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C20F-BF56-4C77-A4D7-C5DAB4D7D642}">
  <dimension ref="A1:AB56"/>
  <sheetViews>
    <sheetView tabSelected="1" zoomScaleNormal="100" workbookViewId="0">
      <pane xSplit="1" ySplit="1" topLeftCell="B2" activePane="bottomRight" state="frozen"/>
      <selection activeCell="S1" sqref="S1"/>
      <selection pane="topRight" activeCell="S1" sqref="S1"/>
      <selection pane="bottomLeft" activeCell="S1" sqref="S1"/>
      <selection pane="bottomRight"/>
    </sheetView>
  </sheetViews>
  <sheetFormatPr defaultRowHeight="15" x14ac:dyDescent="0.2"/>
  <cols>
    <col min="1" max="1" width="15.140625" style="7" bestFit="1" customWidth="1"/>
    <col min="2" max="2" width="55" style="7" customWidth="1"/>
    <col min="3" max="3" width="19.5703125" style="7" customWidth="1"/>
    <col min="4" max="4" width="19.42578125" style="7" customWidth="1"/>
    <col min="5" max="5" width="18.42578125" style="21" customWidth="1"/>
    <col min="6" max="6" width="29.140625" style="7" bestFit="1" customWidth="1"/>
    <col min="7" max="8" width="12" style="7" customWidth="1"/>
    <col min="9" max="9" width="16.7109375" style="22" customWidth="1"/>
    <col min="10" max="10" width="16.85546875" style="22" customWidth="1"/>
    <col min="11" max="11" width="23" style="22" customWidth="1"/>
    <col min="12" max="12" width="26" style="22" customWidth="1"/>
    <col min="13" max="13" width="16.85546875" style="46" customWidth="1"/>
    <col min="14" max="14" width="17.28515625" style="46" customWidth="1"/>
    <col min="15" max="15" width="17" style="47" customWidth="1"/>
    <col min="16" max="16" width="17" style="48" customWidth="1"/>
    <col min="17" max="17" width="17.42578125" style="47" customWidth="1"/>
    <col min="18" max="18" width="17" style="46" customWidth="1"/>
    <col min="19" max="19" width="23.140625" style="48" customWidth="1"/>
    <col min="20" max="20" width="24.140625" style="46" customWidth="1"/>
    <col min="21" max="21" width="26.85546875" style="17" customWidth="1"/>
    <col min="22" max="22" width="23.85546875" style="46" customWidth="1"/>
    <col min="23" max="23" width="22.85546875" style="22" customWidth="1"/>
    <col min="24" max="24" width="14" style="49" customWidth="1"/>
    <col min="25" max="26" width="12.5703125" style="50" customWidth="1"/>
    <col min="27" max="27" width="16.28515625" style="22" customWidth="1"/>
    <col min="28" max="28" width="16.28515625" style="49" customWidth="1"/>
    <col min="29" max="16384" width="9.140625" style="7"/>
  </cols>
  <sheetData>
    <row r="1" spans="1:28" s="68" customFormat="1" ht="63.75" customHeight="1" x14ac:dyDescent="0.25">
      <c r="A1" s="69" t="s">
        <v>396</v>
      </c>
      <c r="B1" s="52" t="s">
        <v>26</v>
      </c>
      <c r="C1" s="52" t="s">
        <v>399</v>
      </c>
      <c r="D1" s="53" t="s">
        <v>28</v>
      </c>
      <c r="E1" s="54" t="s">
        <v>400</v>
      </c>
      <c r="F1" s="53" t="s">
        <v>30</v>
      </c>
      <c r="G1" s="53" t="s">
        <v>39</v>
      </c>
      <c r="H1" s="52" t="s">
        <v>40</v>
      </c>
      <c r="I1" s="55" t="s">
        <v>401</v>
      </c>
      <c r="J1" s="55" t="s">
        <v>42</v>
      </c>
      <c r="K1" s="55" t="s">
        <v>57</v>
      </c>
      <c r="L1" s="55" t="s">
        <v>402</v>
      </c>
      <c r="M1" s="56" t="s">
        <v>33</v>
      </c>
      <c r="N1" s="56" t="s">
        <v>397</v>
      </c>
      <c r="O1" s="56" t="s">
        <v>58</v>
      </c>
      <c r="P1" s="57" t="s">
        <v>60</v>
      </c>
      <c r="Q1" s="56" t="s">
        <v>549</v>
      </c>
      <c r="R1" s="56" t="s">
        <v>59</v>
      </c>
      <c r="S1" s="57" t="s">
        <v>548</v>
      </c>
      <c r="T1" s="56" t="s">
        <v>62</v>
      </c>
      <c r="U1" s="57" t="s">
        <v>398</v>
      </c>
      <c r="V1" s="56" t="s">
        <v>63</v>
      </c>
      <c r="W1" s="58" t="s">
        <v>34</v>
      </c>
      <c r="X1" s="56" t="s">
        <v>35</v>
      </c>
      <c r="Y1" s="59" t="s">
        <v>36</v>
      </c>
      <c r="Z1" s="59" t="s">
        <v>37</v>
      </c>
      <c r="AA1" s="57" t="s">
        <v>44</v>
      </c>
      <c r="AB1" s="56" t="s">
        <v>38</v>
      </c>
    </row>
    <row r="2" spans="1:28" s="8" customFormat="1" x14ac:dyDescent="0.2">
      <c r="A2" s="24" t="s">
        <v>403</v>
      </c>
      <c r="B2" s="24" t="s">
        <v>404</v>
      </c>
      <c r="C2" s="24" t="s">
        <v>405</v>
      </c>
      <c r="D2" s="24" t="s">
        <v>406</v>
      </c>
      <c r="E2" s="25" t="s">
        <v>43</v>
      </c>
      <c r="F2" s="26" t="s">
        <v>0</v>
      </c>
      <c r="G2" s="27">
        <v>25</v>
      </c>
      <c r="H2" s="27">
        <v>25</v>
      </c>
      <c r="I2" s="28">
        <v>1483405</v>
      </c>
      <c r="J2" s="28">
        <v>0</v>
      </c>
      <c r="K2" s="28">
        <v>19033987</v>
      </c>
      <c r="L2" s="29">
        <v>7166747</v>
      </c>
      <c r="M2" s="30">
        <f>L2/K2</f>
        <v>0.37652368891499188</v>
      </c>
      <c r="N2" s="28">
        <v>7166747</v>
      </c>
      <c r="O2" s="5">
        <f>N2/K2</f>
        <v>0.37652368891499188</v>
      </c>
      <c r="P2" s="2">
        <f t="shared" ref="P2:P33" si="0">Q2+S2+U2</f>
        <v>7166747</v>
      </c>
      <c r="Q2" s="2">
        <v>0</v>
      </c>
      <c r="R2" s="4">
        <f>Q2/K2</f>
        <v>0</v>
      </c>
      <c r="S2" s="2">
        <v>0</v>
      </c>
      <c r="T2" s="31">
        <f t="shared" ref="T2:T33" si="1">S2/K2</f>
        <v>0</v>
      </c>
      <c r="U2" s="2">
        <v>7166747</v>
      </c>
      <c r="V2" s="31">
        <f t="shared" ref="V2:V33" si="2">U2/K2</f>
        <v>0.37652368891499188</v>
      </c>
      <c r="W2" s="32">
        <v>0</v>
      </c>
      <c r="X2" s="30">
        <f t="shared" ref="X2:X33" si="3">W2/K2</f>
        <v>0</v>
      </c>
      <c r="Y2" s="33">
        <v>0.8</v>
      </c>
      <c r="Z2" s="33">
        <v>0</v>
      </c>
      <c r="AA2" s="28">
        <v>11867240</v>
      </c>
      <c r="AB2" s="34">
        <f t="shared" ref="AB2:AB33" si="4">AA2/K2</f>
        <v>0.62347631108500812</v>
      </c>
    </row>
    <row r="3" spans="1:28" s="8" customFormat="1" x14ac:dyDescent="0.2">
      <c r="A3" s="24" t="s">
        <v>407</v>
      </c>
      <c r="B3" s="24" t="s">
        <v>408</v>
      </c>
      <c r="C3" s="24" t="s">
        <v>10</v>
      </c>
      <c r="D3" s="24" t="s">
        <v>10</v>
      </c>
      <c r="E3" s="25" t="s">
        <v>43</v>
      </c>
      <c r="F3" s="26" t="s">
        <v>0</v>
      </c>
      <c r="G3" s="27">
        <v>35</v>
      </c>
      <c r="H3" s="27">
        <v>34</v>
      </c>
      <c r="I3" s="28">
        <v>2485049</v>
      </c>
      <c r="J3" s="28">
        <v>0</v>
      </c>
      <c r="K3" s="28">
        <v>38617878</v>
      </c>
      <c r="L3" s="35">
        <v>15817553</v>
      </c>
      <c r="M3" s="30">
        <f t="shared" ref="M3:M56" si="5">L3/K3</f>
        <v>0.40959145916821221</v>
      </c>
      <c r="N3" s="28">
        <v>15817553</v>
      </c>
      <c r="O3" s="5">
        <f t="shared" ref="O3:O56" si="6">N3/K3</f>
        <v>0.40959145916821221</v>
      </c>
      <c r="P3" s="2">
        <f t="shared" si="0"/>
        <v>15817553</v>
      </c>
      <c r="Q3" s="2">
        <v>0</v>
      </c>
      <c r="R3" s="4">
        <f t="shared" ref="R3:R56" si="7">Q3/K3</f>
        <v>0</v>
      </c>
      <c r="S3" s="2">
        <v>0</v>
      </c>
      <c r="T3" s="31">
        <f t="shared" si="1"/>
        <v>0</v>
      </c>
      <c r="U3" s="2">
        <v>15817553</v>
      </c>
      <c r="V3" s="31">
        <f t="shared" si="2"/>
        <v>0.40959145916821221</v>
      </c>
      <c r="W3" s="36">
        <v>0</v>
      </c>
      <c r="X3" s="30">
        <f t="shared" si="3"/>
        <v>0</v>
      </c>
      <c r="Y3" s="33">
        <v>0.91749999999999998</v>
      </c>
      <c r="Z3" s="33">
        <v>0</v>
      </c>
      <c r="AA3" s="28">
        <v>22800325</v>
      </c>
      <c r="AB3" s="34">
        <f t="shared" si="4"/>
        <v>0.59040854083178784</v>
      </c>
    </row>
    <row r="4" spans="1:28" s="8" customFormat="1" x14ac:dyDescent="0.2">
      <c r="A4" s="24" t="s">
        <v>409</v>
      </c>
      <c r="B4" s="24" t="s">
        <v>410</v>
      </c>
      <c r="C4" s="24" t="s">
        <v>411</v>
      </c>
      <c r="D4" s="24" t="s">
        <v>9</v>
      </c>
      <c r="E4" s="25" t="s">
        <v>24</v>
      </c>
      <c r="F4" s="26" t="s">
        <v>0</v>
      </c>
      <c r="G4" s="27">
        <v>29</v>
      </c>
      <c r="H4" s="27">
        <v>28</v>
      </c>
      <c r="I4" s="28">
        <v>1117801</v>
      </c>
      <c r="J4" s="28">
        <v>0</v>
      </c>
      <c r="K4" s="28">
        <v>14305594</v>
      </c>
      <c r="L4" s="37">
        <v>1758167</v>
      </c>
      <c r="M4" s="30">
        <f t="shared" si="5"/>
        <v>0.1229006638941382</v>
      </c>
      <c r="N4" s="28">
        <v>4692505</v>
      </c>
      <c r="O4" s="5">
        <f t="shared" si="6"/>
        <v>0.32801888547934466</v>
      </c>
      <c r="P4" s="2">
        <f t="shared" si="0"/>
        <v>2465000</v>
      </c>
      <c r="Q4" s="2">
        <v>0</v>
      </c>
      <c r="R4" s="4">
        <f t="shared" si="7"/>
        <v>0</v>
      </c>
      <c r="S4" s="2">
        <v>0</v>
      </c>
      <c r="T4" s="31">
        <f t="shared" si="1"/>
        <v>0</v>
      </c>
      <c r="U4" s="2">
        <v>2465000</v>
      </c>
      <c r="V4" s="31">
        <f t="shared" si="2"/>
        <v>0.17231021654885495</v>
      </c>
      <c r="W4" s="38">
        <v>469338</v>
      </c>
      <c r="X4" s="30">
        <f t="shared" si="3"/>
        <v>3.2808005036351513E-2</v>
      </c>
      <c r="Y4" s="33">
        <v>0.86</v>
      </c>
      <c r="Z4" s="33">
        <v>0</v>
      </c>
      <c r="AA4" s="28">
        <v>9613089</v>
      </c>
      <c r="AB4" s="34">
        <f t="shared" si="4"/>
        <v>0.67198111452065534</v>
      </c>
    </row>
    <row r="5" spans="1:28" s="8" customFormat="1" x14ac:dyDescent="0.2">
      <c r="A5" s="24" t="s">
        <v>412</v>
      </c>
      <c r="B5" s="24" t="s">
        <v>413</v>
      </c>
      <c r="C5" s="24" t="s">
        <v>414</v>
      </c>
      <c r="D5" s="24" t="s">
        <v>415</v>
      </c>
      <c r="E5" s="25" t="s">
        <v>43</v>
      </c>
      <c r="F5" s="26" t="s">
        <v>0</v>
      </c>
      <c r="G5" s="27">
        <v>49</v>
      </c>
      <c r="H5" s="27">
        <v>48</v>
      </c>
      <c r="I5" s="28">
        <v>1129203</v>
      </c>
      <c r="J5" s="28">
        <v>0</v>
      </c>
      <c r="K5" s="28">
        <v>21145629</v>
      </c>
      <c r="L5" s="35">
        <v>4340000</v>
      </c>
      <c r="M5" s="30">
        <f t="shared" si="5"/>
        <v>0.20524336258807907</v>
      </c>
      <c r="N5" s="28">
        <v>11293333</v>
      </c>
      <c r="O5" s="5">
        <f t="shared" si="6"/>
        <v>0.5340741105407647</v>
      </c>
      <c r="P5" s="2">
        <f t="shared" si="0"/>
        <v>5860143</v>
      </c>
      <c r="Q5" s="2">
        <v>0</v>
      </c>
      <c r="R5" s="4">
        <f t="shared" si="7"/>
        <v>0</v>
      </c>
      <c r="S5" s="2">
        <v>2860143</v>
      </c>
      <c r="T5" s="31">
        <f t="shared" si="1"/>
        <v>0.13525930110662587</v>
      </c>
      <c r="U5" s="2">
        <v>3000000</v>
      </c>
      <c r="V5" s="31">
        <f t="shared" si="2"/>
        <v>0.1418732921115754</v>
      </c>
      <c r="W5" s="36">
        <v>1093190</v>
      </c>
      <c r="X5" s="30">
        <f t="shared" si="3"/>
        <v>5.1698154734484372E-2</v>
      </c>
      <c r="Y5" s="33">
        <v>0.87250000000000005</v>
      </c>
      <c r="Z5" s="33">
        <v>0</v>
      </c>
      <c r="AA5" s="28">
        <v>9852296</v>
      </c>
      <c r="AB5" s="34">
        <f t="shared" si="4"/>
        <v>0.4659258894592353</v>
      </c>
    </row>
    <row r="6" spans="1:28" s="8" customFormat="1" x14ac:dyDescent="0.2">
      <c r="A6" s="24" t="s">
        <v>416</v>
      </c>
      <c r="B6" s="24" t="s">
        <v>417</v>
      </c>
      <c r="C6" s="24" t="s">
        <v>345</v>
      </c>
      <c r="D6" s="24" t="s">
        <v>345</v>
      </c>
      <c r="E6" s="25" t="s">
        <v>43</v>
      </c>
      <c r="F6" s="26" t="s">
        <v>0</v>
      </c>
      <c r="G6" s="27">
        <v>65</v>
      </c>
      <c r="H6" s="27">
        <v>64</v>
      </c>
      <c r="I6" s="28">
        <v>2500000</v>
      </c>
      <c r="J6" s="28">
        <v>8333333</v>
      </c>
      <c r="K6" s="28">
        <v>43902870.233183861</v>
      </c>
      <c r="L6" s="37">
        <v>0</v>
      </c>
      <c r="M6" s="30">
        <f t="shared" si="5"/>
        <v>0</v>
      </c>
      <c r="N6" s="28">
        <v>14771514</v>
      </c>
      <c r="O6" s="5">
        <f t="shared" si="6"/>
        <v>0.33645895864081782</v>
      </c>
      <c r="P6" s="2">
        <f t="shared" si="0"/>
        <v>12409939</v>
      </c>
      <c r="Q6" s="2">
        <v>6218672</v>
      </c>
      <c r="R6" s="4">
        <f t="shared" si="7"/>
        <v>0.14164613764363029</v>
      </c>
      <c r="S6" s="2">
        <v>2136467</v>
      </c>
      <c r="T6" s="31">
        <f t="shared" si="1"/>
        <v>4.8663492583798255E-2</v>
      </c>
      <c r="U6" s="2">
        <v>4054800</v>
      </c>
      <c r="V6" s="31">
        <f t="shared" si="2"/>
        <v>9.235842619089607E-2</v>
      </c>
      <c r="W6" s="38">
        <v>2361575</v>
      </c>
      <c r="X6" s="30">
        <f t="shared" si="3"/>
        <v>5.3790902222493192E-2</v>
      </c>
      <c r="Y6" s="33">
        <v>0.89440000000000008</v>
      </c>
      <c r="Z6" s="33">
        <v>0.81256274798206318</v>
      </c>
      <c r="AA6" s="28">
        <v>29131356.233183861</v>
      </c>
      <c r="AB6" s="34">
        <f t="shared" si="4"/>
        <v>0.66354104135918224</v>
      </c>
    </row>
    <row r="7" spans="1:28" s="8" customFormat="1" x14ac:dyDescent="0.2">
      <c r="A7" s="24" t="s">
        <v>418</v>
      </c>
      <c r="B7" s="24" t="s">
        <v>419</v>
      </c>
      <c r="C7" s="24" t="s">
        <v>6</v>
      </c>
      <c r="D7" s="24" t="s">
        <v>6</v>
      </c>
      <c r="E7" s="25" t="s">
        <v>43</v>
      </c>
      <c r="F7" s="26" t="s">
        <v>0</v>
      </c>
      <c r="G7" s="27">
        <v>64</v>
      </c>
      <c r="H7" s="27">
        <v>62</v>
      </c>
      <c r="I7" s="28">
        <v>2500000</v>
      </c>
      <c r="J7" s="28">
        <v>14750888</v>
      </c>
      <c r="K7" s="28">
        <v>57457888</v>
      </c>
      <c r="L7" s="35">
        <v>0</v>
      </c>
      <c r="M7" s="30">
        <f t="shared" si="5"/>
        <v>0</v>
      </c>
      <c r="N7" s="28">
        <v>21212880</v>
      </c>
      <c r="O7" s="5">
        <f t="shared" si="6"/>
        <v>0.36919004053890736</v>
      </c>
      <c r="P7" s="2">
        <f t="shared" si="0"/>
        <v>20912880</v>
      </c>
      <c r="Q7" s="2">
        <v>0</v>
      </c>
      <c r="R7" s="4">
        <f t="shared" si="7"/>
        <v>0</v>
      </c>
      <c r="S7" s="2">
        <v>10585880</v>
      </c>
      <c r="T7" s="31">
        <f t="shared" si="1"/>
        <v>0.18423719298558278</v>
      </c>
      <c r="U7" s="2">
        <v>10327000</v>
      </c>
      <c r="V7" s="31">
        <f t="shared" si="2"/>
        <v>0.17973163232174494</v>
      </c>
      <c r="W7" s="36">
        <v>300000</v>
      </c>
      <c r="X7" s="30">
        <f t="shared" si="3"/>
        <v>5.2212152315796916E-3</v>
      </c>
      <c r="Y7" s="33">
        <v>0.9128679999999999</v>
      </c>
      <c r="Z7" s="33">
        <v>0.91</v>
      </c>
      <c r="AA7" s="28">
        <v>36245008</v>
      </c>
      <c r="AB7" s="34">
        <f t="shared" si="4"/>
        <v>0.63080995946109264</v>
      </c>
    </row>
    <row r="8" spans="1:28" s="8" customFormat="1" x14ac:dyDescent="0.2">
      <c r="A8" s="24" t="s">
        <v>420</v>
      </c>
      <c r="B8" s="24" t="s">
        <v>421</v>
      </c>
      <c r="C8" s="24" t="s">
        <v>422</v>
      </c>
      <c r="D8" s="24" t="s">
        <v>423</v>
      </c>
      <c r="E8" s="25" t="s">
        <v>24</v>
      </c>
      <c r="F8" s="26" t="s">
        <v>0</v>
      </c>
      <c r="G8" s="27">
        <v>63</v>
      </c>
      <c r="H8" s="27">
        <v>62</v>
      </c>
      <c r="I8" s="28">
        <v>2202325</v>
      </c>
      <c r="J8" s="28">
        <v>0</v>
      </c>
      <c r="K8" s="28">
        <v>36598716</v>
      </c>
      <c r="L8" s="37">
        <v>10131000</v>
      </c>
      <c r="M8" s="30">
        <f t="shared" si="5"/>
        <v>0.27681298983275809</v>
      </c>
      <c r="N8" s="28">
        <v>16483756</v>
      </c>
      <c r="O8" s="5">
        <f t="shared" si="6"/>
        <v>0.45039164761955036</v>
      </c>
      <c r="P8" s="2">
        <f t="shared" si="0"/>
        <v>14165366</v>
      </c>
      <c r="Q8" s="2">
        <v>0</v>
      </c>
      <c r="R8" s="4">
        <f t="shared" si="7"/>
        <v>0</v>
      </c>
      <c r="S8" s="2">
        <v>3838366</v>
      </c>
      <c r="T8" s="31">
        <f t="shared" si="1"/>
        <v>0.10487706727197751</v>
      </c>
      <c r="U8" s="2">
        <v>10327000</v>
      </c>
      <c r="V8" s="31">
        <f t="shared" si="2"/>
        <v>0.28216836896682385</v>
      </c>
      <c r="W8" s="38">
        <v>300000</v>
      </c>
      <c r="X8" s="30">
        <f t="shared" si="3"/>
        <v>8.1970088786721372E-3</v>
      </c>
      <c r="Y8" s="33">
        <v>0.91335120000000003</v>
      </c>
      <c r="Z8" s="33">
        <v>0</v>
      </c>
      <c r="AA8" s="28">
        <v>20114960</v>
      </c>
      <c r="AB8" s="34">
        <f t="shared" si="4"/>
        <v>0.54960835238044958</v>
      </c>
    </row>
    <row r="9" spans="1:28" s="8" customFormat="1" x14ac:dyDescent="0.2">
      <c r="A9" s="24" t="s">
        <v>424</v>
      </c>
      <c r="B9" s="24" t="s">
        <v>425</v>
      </c>
      <c r="C9" s="24" t="s">
        <v>423</v>
      </c>
      <c r="D9" s="24" t="s">
        <v>423</v>
      </c>
      <c r="E9" s="25" t="s">
        <v>24</v>
      </c>
      <c r="F9" s="26" t="s">
        <v>0</v>
      </c>
      <c r="G9" s="27">
        <v>55</v>
      </c>
      <c r="H9" s="27">
        <v>54</v>
      </c>
      <c r="I9" s="28">
        <v>2488338</v>
      </c>
      <c r="J9" s="28">
        <v>0</v>
      </c>
      <c r="K9" s="28">
        <v>37575544</v>
      </c>
      <c r="L9" s="35">
        <v>6034000</v>
      </c>
      <c r="M9" s="30">
        <f t="shared" si="5"/>
        <v>0.16058317079853854</v>
      </c>
      <c r="N9" s="28">
        <v>14853621</v>
      </c>
      <c r="O9" s="5">
        <f t="shared" si="6"/>
        <v>0.39530022506127921</v>
      </c>
      <c r="P9" s="2">
        <f t="shared" si="0"/>
        <v>8319621</v>
      </c>
      <c r="Q9" s="2">
        <v>0</v>
      </c>
      <c r="R9" s="4">
        <f t="shared" si="7"/>
        <v>0</v>
      </c>
      <c r="S9" s="2">
        <v>5574338</v>
      </c>
      <c r="T9" s="31">
        <f t="shared" si="1"/>
        <v>0.14835016094510833</v>
      </c>
      <c r="U9" s="2">
        <v>2745283</v>
      </c>
      <c r="V9" s="31">
        <f t="shared" si="2"/>
        <v>7.3060366072145222E-2</v>
      </c>
      <c r="W9" s="36">
        <v>500000</v>
      </c>
      <c r="X9" s="30">
        <f t="shared" si="3"/>
        <v>1.3306527245487117E-2</v>
      </c>
      <c r="Y9" s="39">
        <v>0.91313651923492711</v>
      </c>
      <c r="Z9" s="39">
        <v>0</v>
      </c>
      <c r="AA9" s="40">
        <v>22721923</v>
      </c>
      <c r="AB9" s="34">
        <f t="shared" si="4"/>
        <v>0.60469977493872074</v>
      </c>
    </row>
    <row r="10" spans="1:28" s="8" customFormat="1" x14ac:dyDescent="0.2">
      <c r="A10" s="24" t="s">
        <v>426</v>
      </c>
      <c r="B10" s="24" t="s">
        <v>427</v>
      </c>
      <c r="C10" s="24" t="s">
        <v>428</v>
      </c>
      <c r="D10" s="24" t="s">
        <v>429</v>
      </c>
      <c r="E10" s="25" t="s">
        <v>24</v>
      </c>
      <c r="F10" s="26" t="s">
        <v>0</v>
      </c>
      <c r="G10" s="27">
        <v>108</v>
      </c>
      <c r="H10" s="27">
        <v>107</v>
      </c>
      <c r="I10" s="28">
        <v>2282367</v>
      </c>
      <c r="J10" s="28">
        <v>0</v>
      </c>
      <c r="K10" s="28">
        <v>40613538</v>
      </c>
      <c r="L10" s="37">
        <v>5900000</v>
      </c>
      <c r="M10" s="30">
        <f t="shared" si="5"/>
        <v>0.14527175642762272</v>
      </c>
      <c r="N10" s="28">
        <v>21900000</v>
      </c>
      <c r="O10" s="5">
        <f t="shared" si="6"/>
        <v>0.53922906199405729</v>
      </c>
      <c r="P10" s="2">
        <f t="shared" si="0"/>
        <v>16000000</v>
      </c>
      <c r="Q10" s="2">
        <v>0</v>
      </c>
      <c r="R10" s="4">
        <f t="shared" si="7"/>
        <v>0</v>
      </c>
      <c r="S10" s="2">
        <v>16000000</v>
      </c>
      <c r="T10" s="31">
        <f t="shared" si="1"/>
        <v>0.39395730556643455</v>
      </c>
      <c r="U10" s="2">
        <v>0</v>
      </c>
      <c r="V10" s="31">
        <f t="shared" si="2"/>
        <v>0</v>
      </c>
      <c r="W10" s="38">
        <v>0</v>
      </c>
      <c r="X10" s="30">
        <f t="shared" si="3"/>
        <v>0</v>
      </c>
      <c r="Y10" s="39">
        <v>0.81991799999999992</v>
      </c>
      <c r="Z10" s="39">
        <v>0</v>
      </c>
      <c r="AA10" s="28">
        <v>18713538</v>
      </c>
      <c r="AB10" s="34">
        <f t="shared" si="4"/>
        <v>0.46077093800594277</v>
      </c>
    </row>
    <row r="11" spans="1:28" s="8" customFormat="1" x14ac:dyDescent="0.2">
      <c r="A11" s="24" t="s">
        <v>430</v>
      </c>
      <c r="B11" s="24" t="s">
        <v>431</v>
      </c>
      <c r="C11" s="24" t="s">
        <v>6</v>
      </c>
      <c r="D11" s="24" t="s">
        <v>6</v>
      </c>
      <c r="E11" s="25" t="s">
        <v>43</v>
      </c>
      <c r="F11" s="26" t="s">
        <v>0</v>
      </c>
      <c r="G11" s="27">
        <v>95</v>
      </c>
      <c r="H11" s="27">
        <v>93</v>
      </c>
      <c r="I11" s="28">
        <v>2500000</v>
      </c>
      <c r="J11" s="28">
        <v>8915983</v>
      </c>
      <c r="K11" s="28">
        <v>70823714</v>
      </c>
      <c r="L11" s="35">
        <v>9058000</v>
      </c>
      <c r="M11" s="30">
        <f t="shared" si="5"/>
        <v>0.12789501550285826</v>
      </c>
      <c r="N11" s="28">
        <v>40893428</v>
      </c>
      <c r="O11" s="5">
        <f t="shared" si="6"/>
        <v>0.57739739545429658</v>
      </c>
      <c r="P11" s="2">
        <f t="shared" si="0"/>
        <v>31835428</v>
      </c>
      <c r="Q11" s="2">
        <v>0</v>
      </c>
      <c r="R11" s="4">
        <f t="shared" si="7"/>
        <v>0</v>
      </c>
      <c r="S11" s="2">
        <v>31835428</v>
      </c>
      <c r="T11" s="31">
        <f t="shared" si="1"/>
        <v>0.44950237995143832</v>
      </c>
      <c r="U11" s="2">
        <v>0</v>
      </c>
      <c r="V11" s="31">
        <f t="shared" si="2"/>
        <v>0</v>
      </c>
      <c r="W11" s="36">
        <v>0</v>
      </c>
      <c r="X11" s="30">
        <f t="shared" si="3"/>
        <v>0</v>
      </c>
      <c r="Y11" s="33">
        <v>0.91190000000000004</v>
      </c>
      <c r="Z11" s="33">
        <v>0.8</v>
      </c>
      <c r="AA11" s="28">
        <v>29930286</v>
      </c>
      <c r="AB11" s="34">
        <f t="shared" si="4"/>
        <v>0.42260260454570342</v>
      </c>
    </row>
    <row r="12" spans="1:28" s="8" customFormat="1" x14ac:dyDescent="0.2">
      <c r="A12" s="24" t="s">
        <v>432</v>
      </c>
      <c r="B12" s="24" t="s">
        <v>433</v>
      </c>
      <c r="C12" s="24" t="s">
        <v>434</v>
      </c>
      <c r="D12" s="24" t="s">
        <v>6</v>
      </c>
      <c r="E12" s="25" t="s">
        <v>24</v>
      </c>
      <c r="F12" s="26" t="s">
        <v>20</v>
      </c>
      <c r="G12" s="27">
        <v>68</v>
      </c>
      <c r="H12" s="27">
        <v>67</v>
      </c>
      <c r="I12" s="28">
        <v>2500000</v>
      </c>
      <c r="J12" s="28">
        <v>0</v>
      </c>
      <c r="K12" s="28">
        <v>36432026</v>
      </c>
      <c r="L12" s="37">
        <v>0</v>
      </c>
      <c r="M12" s="30">
        <f t="shared" si="5"/>
        <v>0</v>
      </c>
      <c r="N12" s="28">
        <v>14081600</v>
      </c>
      <c r="O12" s="5">
        <f t="shared" si="6"/>
        <v>0.38651707154578774</v>
      </c>
      <c r="P12" s="2">
        <f t="shared" si="0"/>
        <v>14081500</v>
      </c>
      <c r="Q12" s="2">
        <v>0</v>
      </c>
      <c r="R12" s="4">
        <f t="shared" si="7"/>
        <v>0</v>
      </c>
      <c r="S12" s="2">
        <v>0</v>
      </c>
      <c r="T12" s="31">
        <f t="shared" si="1"/>
        <v>0</v>
      </c>
      <c r="U12" s="2">
        <v>14081500</v>
      </c>
      <c r="V12" s="31">
        <f t="shared" si="2"/>
        <v>0.38651432670804525</v>
      </c>
      <c r="W12" s="38">
        <v>100</v>
      </c>
      <c r="X12" s="30">
        <f t="shared" si="3"/>
        <v>2.7448377424851422E-6</v>
      </c>
      <c r="Y12" s="33">
        <v>0.89401704999999998</v>
      </c>
      <c r="Z12" s="33">
        <v>0</v>
      </c>
      <c r="AA12" s="28">
        <v>22350426</v>
      </c>
      <c r="AB12" s="34">
        <f t="shared" si="4"/>
        <v>0.61348292845421226</v>
      </c>
    </row>
    <row r="13" spans="1:28" s="8" customFormat="1" x14ac:dyDescent="0.2">
      <c r="A13" s="24" t="s">
        <v>435</v>
      </c>
      <c r="B13" s="24" t="s">
        <v>436</v>
      </c>
      <c r="C13" s="24" t="s">
        <v>6</v>
      </c>
      <c r="D13" s="24" t="s">
        <v>6</v>
      </c>
      <c r="E13" s="25" t="s">
        <v>43</v>
      </c>
      <c r="F13" s="26" t="s">
        <v>0</v>
      </c>
      <c r="G13" s="27">
        <v>47</v>
      </c>
      <c r="H13" s="27">
        <v>46</v>
      </c>
      <c r="I13" s="28">
        <v>2374326</v>
      </c>
      <c r="J13" s="28">
        <v>0</v>
      </c>
      <c r="K13" s="28">
        <v>35085672</v>
      </c>
      <c r="L13" s="35">
        <v>0</v>
      </c>
      <c r="M13" s="30">
        <f t="shared" si="5"/>
        <v>0</v>
      </c>
      <c r="N13" s="28">
        <v>13664264</v>
      </c>
      <c r="O13" s="5">
        <f t="shared" si="6"/>
        <v>0.38945424787645511</v>
      </c>
      <c r="P13" s="2">
        <f t="shared" si="0"/>
        <v>13664264</v>
      </c>
      <c r="Q13" s="2">
        <v>0</v>
      </c>
      <c r="R13" s="4">
        <f t="shared" si="7"/>
        <v>0</v>
      </c>
      <c r="S13" s="2">
        <v>10072264</v>
      </c>
      <c r="T13" s="31">
        <f t="shared" si="1"/>
        <v>0.28707627432645438</v>
      </c>
      <c r="U13" s="2">
        <v>3592000</v>
      </c>
      <c r="V13" s="31">
        <f t="shared" si="2"/>
        <v>0.10237797355000069</v>
      </c>
      <c r="W13" s="36">
        <v>0</v>
      </c>
      <c r="X13" s="30">
        <f t="shared" si="3"/>
        <v>0</v>
      </c>
      <c r="Y13" s="33">
        <v>0.90220999999999996</v>
      </c>
      <c r="Z13" s="33">
        <v>0</v>
      </c>
      <c r="AA13" s="28">
        <v>21421408</v>
      </c>
      <c r="AB13" s="34">
        <f t="shared" si="4"/>
        <v>0.61054575212354489</v>
      </c>
    </row>
    <row r="14" spans="1:28" s="8" customFormat="1" x14ac:dyDescent="0.2">
      <c r="A14" s="24" t="s">
        <v>437</v>
      </c>
      <c r="B14" s="24" t="s">
        <v>438</v>
      </c>
      <c r="C14" s="24" t="s">
        <v>439</v>
      </c>
      <c r="D14" s="24" t="s">
        <v>6</v>
      </c>
      <c r="E14" s="25" t="s">
        <v>43</v>
      </c>
      <c r="F14" s="26" t="s">
        <v>0</v>
      </c>
      <c r="G14" s="27">
        <v>51</v>
      </c>
      <c r="H14" s="27">
        <v>50</v>
      </c>
      <c r="I14" s="28">
        <v>2500000</v>
      </c>
      <c r="J14" s="28">
        <v>5698908</v>
      </c>
      <c r="K14" s="28">
        <v>40744982</v>
      </c>
      <c r="L14" s="37">
        <v>5389000</v>
      </c>
      <c r="M14" s="30">
        <f t="shared" si="5"/>
        <v>0.13226168562302962</v>
      </c>
      <c r="N14" s="28">
        <v>13878106</v>
      </c>
      <c r="O14" s="5">
        <f t="shared" si="6"/>
        <v>0.34060896136854352</v>
      </c>
      <c r="P14" s="2">
        <f t="shared" si="0"/>
        <v>8200000</v>
      </c>
      <c r="Q14" s="2">
        <v>0</v>
      </c>
      <c r="R14" s="4">
        <f t="shared" si="7"/>
        <v>0</v>
      </c>
      <c r="S14" s="2">
        <v>0</v>
      </c>
      <c r="T14" s="31">
        <f t="shared" si="1"/>
        <v>0</v>
      </c>
      <c r="U14" s="2">
        <v>8200000</v>
      </c>
      <c r="V14" s="31">
        <f t="shared" si="2"/>
        <v>0.20125177623099699</v>
      </c>
      <c r="W14" s="38">
        <v>289106</v>
      </c>
      <c r="X14" s="30">
        <f t="shared" si="3"/>
        <v>7.0954995145169038E-3</v>
      </c>
      <c r="Y14" s="33">
        <v>0.89231000000000005</v>
      </c>
      <c r="Z14" s="33">
        <v>0.8</v>
      </c>
      <c r="AA14" s="28">
        <v>26866876</v>
      </c>
      <c r="AB14" s="34">
        <f t="shared" si="4"/>
        <v>0.65939103863145654</v>
      </c>
    </row>
    <row r="15" spans="1:28" s="8" customFormat="1" x14ac:dyDescent="0.2">
      <c r="A15" s="24" t="s">
        <v>440</v>
      </c>
      <c r="B15" s="24" t="s">
        <v>441</v>
      </c>
      <c r="C15" s="24" t="s">
        <v>442</v>
      </c>
      <c r="D15" s="24" t="s">
        <v>22</v>
      </c>
      <c r="E15" s="25" t="s">
        <v>43</v>
      </c>
      <c r="F15" s="26" t="s">
        <v>0</v>
      </c>
      <c r="G15" s="27">
        <v>43</v>
      </c>
      <c r="H15" s="27">
        <v>42</v>
      </c>
      <c r="I15" s="28">
        <v>2380964</v>
      </c>
      <c r="J15" s="28">
        <v>0</v>
      </c>
      <c r="K15" s="28">
        <v>41456323.125</v>
      </c>
      <c r="L15" s="35">
        <v>4576000</v>
      </c>
      <c r="M15" s="30">
        <f t="shared" si="5"/>
        <v>0.11038123150001379</v>
      </c>
      <c r="N15" s="28">
        <v>19282258</v>
      </c>
      <c r="O15" s="5">
        <f t="shared" si="6"/>
        <v>0.46512224303780436</v>
      </c>
      <c r="P15" s="2">
        <f t="shared" si="0"/>
        <v>14706158</v>
      </c>
      <c r="Q15" s="2">
        <v>0</v>
      </c>
      <c r="R15" s="4">
        <f t="shared" si="7"/>
        <v>0</v>
      </c>
      <c r="S15" s="2">
        <v>7533726</v>
      </c>
      <c r="T15" s="31">
        <f t="shared" si="1"/>
        <v>0.18172682553839006</v>
      </c>
      <c r="U15" s="2">
        <v>7172432</v>
      </c>
      <c r="V15" s="31">
        <f t="shared" si="2"/>
        <v>0.17301177382213875</v>
      </c>
      <c r="W15" s="36">
        <v>100</v>
      </c>
      <c r="X15" s="30">
        <f t="shared" si="3"/>
        <v>2.4121772618010005E-6</v>
      </c>
      <c r="Y15" s="33">
        <v>0.93130630000000003</v>
      </c>
      <c r="Z15" s="33">
        <v>0</v>
      </c>
      <c r="AA15" s="28">
        <v>22174065.124999996</v>
      </c>
      <c r="AB15" s="34">
        <f t="shared" si="4"/>
        <v>0.53487775696219553</v>
      </c>
    </row>
    <row r="16" spans="1:28" s="8" customFormat="1" x14ac:dyDescent="0.2">
      <c r="A16" s="24" t="s">
        <v>443</v>
      </c>
      <c r="B16" s="24" t="s">
        <v>444</v>
      </c>
      <c r="C16" s="24" t="s">
        <v>6</v>
      </c>
      <c r="D16" s="24" t="s">
        <v>6</v>
      </c>
      <c r="E16" s="25" t="s">
        <v>43</v>
      </c>
      <c r="F16" s="26" t="s">
        <v>445</v>
      </c>
      <c r="G16" s="27">
        <v>25</v>
      </c>
      <c r="H16" s="27">
        <v>24</v>
      </c>
      <c r="I16" s="28">
        <v>1045752</v>
      </c>
      <c r="J16" s="28">
        <v>3449726</v>
      </c>
      <c r="K16" s="28">
        <v>20519765</v>
      </c>
      <c r="L16" s="37">
        <v>7831000</v>
      </c>
      <c r="M16" s="30">
        <f t="shared" si="5"/>
        <v>0.38163205085438356</v>
      </c>
      <c r="N16" s="28">
        <v>8625274</v>
      </c>
      <c r="O16" s="5">
        <f t="shared" si="6"/>
        <v>0.42033980408645033</v>
      </c>
      <c r="P16" s="2">
        <f t="shared" si="0"/>
        <v>0</v>
      </c>
      <c r="Q16" s="2">
        <v>0</v>
      </c>
      <c r="R16" s="4">
        <f t="shared" si="7"/>
        <v>0</v>
      </c>
      <c r="S16" s="2">
        <v>0</v>
      </c>
      <c r="T16" s="31">
        <f t="shared" si="1"/>
        <v>0</v>
      </c>
      <c r="U16" s="2">
        <v>0</v>
      </c>
      <c r="V16" s="31">
        <f t="shared" si="2"/>
        <v>0</v>
      </c>
      <c r="W16" s="38">
        <v>794274</v>
      </c>
      <c r="X16" s="30">
        <f t="shared" si="3"/>
        <v>3.8707753232066738E-2</v>
      </c>
      <c r="Y16" s="33">
        <v>0.89</v>
      </c>
      <c r="Z16" s="33">
        <v>0.75000100000000003</v>
      </c>
      <c r="AA16" s="28">
        <v>11894491</v>
      </c>
      <c r="AB16" s="34">
        <f t="shared" si="4"/>
        <v>0.57966019591354967</v>
      </c>
    </row>
    <row r="17" spans="1:28" s="8" customFormat="1" x14ac:dyDescent="0.2">
      <c r="A17" s="24" t="s">
        <v>446</v>
      </c>
      <c r="B17" s="24" t="s">
        <v>447</v>
      </c>
      <c r="C17" s="24" t="s">
        <v>368</v>
      </c>
      <c r="D17" s="24" t="s">
        <v>16</v>
      </c>
      <c r="E17" s="25" t="s">
        <v>24</v>
      </c>
      <c r="F17" s="26" t="s">
        <v>0</v>
      </c>
      <c r="G17" s="27">
        <v>60</v>
      </c>
      <c r="H17" s="27">
        <v>59</v>
      </c>
      <c r="I17" s="28">
        <v>1645000</v>
      </c>
      <c r="J17" s="28">
        <v>0</v>
      </c>
      <c r="K17" s="28">
        <v>26383436.530147709</v>
      </c>
      <c r="L17" s="35">
        <v>1830000</v>
      </c>
      <c r="M17" s="30">
        <f t="shared" si="5"/>
        <v>6.9361699637153162E-2</v>
      </c>
      <c r="N17" s="28">
        <v>12071936.530147709</v>
      </c>
      <c r="O17" s="5">
        <f t="shared" si="6"/>
        <v>0.45755739652616528</v>
      </c>
      <c r="P17" s="2">
        <f t="shared" si="0"/>
        <v>9360477</v>
      </c>
      <c r="Q17" s="2">
        <v>0</v>
      </c>
      <c r="R17" s="4">
        <f t="shared" si="7"/>
        <v>0</v>
      </c>
      <c r="S17" s="2">
        <v>9360477</v>
      </c>
      <c r="T17" s="31">
        <f t="shared" si="1"/>
        <v>0.35478611701337737</v>
      </c>
      <c r="U17" s="2">
        <v>0</v>
      </c>
      <c r="V17" s="31">
        <f t="shared" si="2"/>
        <v>0</v>
      </c>
      <c r="W17" s="36">
        <v>88146</v>
      </c>
      <c r="X17" s="30">
        <f t="shared" si="3"/>
        <v>3.3409597684243186E-3</v>
      </c>
      <c r="Y17" s="33">
        <v>0.87</v>
      </c>
      <c r="Z17" s="33">
        <v>0.88</v>
      </c>
      <c r="AA17" s="28">
        <v>14311500</v>
      </c>
      <c r="AB17" s="34">
        <f t="shared" si="4"/>
        <v>0.54244260347383477</v>
      </c>
    </row>
    <row r="18" spans="1:28" s="8" customFormat="1" x14ac:dyDescent="0.2">
      <c r="A18" s="24" t="s">
        <v>448</v>
      </c>
      <c r="B18" s="24" t="s">
        <v>449</v>
      </c>
      <c r="C18" s="24" t="s">
        <v>1</v>
      </c>
      <c r="D18" s="24" t="s">
        <v>1</v>
      </c>
      <c r="E18" s="25" t="s">
        <v>24</v>
      </c>
      <c r="F18" s="26" t="s">
        <v>0</v>
      </c>
      <c r="G18" s="27">
        <v>95</v>
      </c>
      <c r="H18" s="27">
        <v>94</v>
      </c>
      <c r="I18" s="28">
        <v>2123923</v>
      </c>
      <c r="J18" s="28">
        <v>0</v>
      </c>
      <c r="K18" s="28">
        <v>45686381.804847315</v>
      </c>
      <c r="L18" s="37">
        <v>8400000</v>
      </c>
      <c r="M18" s="30">
        <f t="shared" si="5"/>
        <v>0.18386222914042979</v>
      </c>
      <c r="N18" s="28">
        <v>27208251.804847315</v>
      </c>
      <c r="O18" s="5">
        <f t="shared" si="6"/>
        <v>0.59554402712539878</v>
      </c>
      <c r="P18" s="2">
        <f t="shared" si="0"/>
        <v>18015000</v>
      </c>
      <c r="Q18" s="2">
        <v>0</v>
      </c>
      <c r="R18" s="4">
        <f t="shared" si="7"/>
        <v>0</v>
      </c>
      <c r="S18" s="2">
        <v>0</v>
      </c>
      <c r="T18" s="31">
        <f t="shared" si="1"/>
        <v>0</v>
      </c>
      <c r="U18" s="2">
        <v>18015000</v>
      </c>
      <c r="V18" s="31">
        <f t="shared" si="2"/>
        <v>0.39431881642438604</v>
      </c>
      <c r="W18" s="38">
        <v>793252</v>
      </c>
      <c r="X18" s="30">
        <f t="shared" si="3"/>
        <v>1.7362985832155266E-2</v>
      </c>
      <c r="Y18" s="33">
        <v>0.87</v>
      </c>
      <c r="Z18" s="33">
        <v>0.7</v>
      </c>
      <c r="AA18" s="28">
        <v>18478130</v>
      </c>
      <c r="AB18" s="34">
        <f t="shared" si="4"/>
        <v>0.40445597287460122</v>
      </c>
    </row>
    <row r="19" spans="1:28" s="8" customFormat="1" x14ac:dyDescent="0.2">
      <c r="A19" s="24" t="s">
        <v>450</v>
      </c>
      <c r="B19" s="24" t="s">
        <v>451</v>
      </c>
      <c r="C19" s="24" t="s">
        <v>452</v>
      </c>
      <c r="D19" s="24" t="s">
        <v>453</v>
      </c>
      <c r="E19" s="25" t="s">
        <v>43</v>
      </c>
      <c r="F19" s="26" t="s">
        <v>0</v>
      </c>
      <c r="G19" s="27">
        <v>51</v>
      </c>
      <c r="H19" s="27">
        <v>50</v>
      </c>
      <c r="I19" s="28">
        <v>1341166</v>
      </c>
      <c r="J19" s="28">
        <v>0</v>
      </c>
      <c r="K19" s="28">
        <v>27546461</v>
      </c>
      <c r="L19" s="35">
        <v>2950000</v>
      </c>
      <c r="M19" s="30">
        <f t="shared" si="5"/>
        <v>0.10709179665583902</v>
      </c>
      <c r="N19" s="28">
        <v>16550000</v>
      </c>
      <c r="O19" s="5">
        <f t="shared" si="6"/>
        <v>0.60080313039123245</v>
      </c>
      <c r="P19" s="2">
        <f t="shared" si="0"/>
        <v>13000000</v>
      </c>
      <c r="Q19" s="2">
        <v>1000000</v>
      </c>
      <c r="R19" s="4">
        <f t="shared" si="7"/>
        <v>3.6302303951131869E-2</v>
      </c>
      <c r="S19" s="2">
        <v>12000000</v>
      </c>
      <c r="T19" s="31">
        <f t="shared" si="1"/>
        <v>0.43562764741358245</v>
      </c>
      <c r="U19" s="2">
        <v>0</v>
      </c>
      <c r="V19" s="31">
        <f t="shared" si="2"/>
        <v>0</v>
      </c>
      <c r="W19" s="36">
        <v>600000</v>
      </c>
      <c r="X19" s="30">
        <f t="shared" si="3"/>
        <v>2.1781382370679121E-2</v>
      </c>
      <c r="Y19" s="33">
        <v>0.81991795000000001</v>
      </c>
      <c r="Z19" s="33">
        <v>0</v>
      </c>
      <c r="AA19" s="28">
        <v>10996461</v>
      </c>
      <c r="AB19" s="34">
        <f t="shared" si="4"/>
        <v>0.39919686960876755</v>
      </c>
    </row>
    <row r="20" spans="1:28" s="8" customFormat="1" x14ac:dyDescent="0.2">
      <c r="A20" s="24" t="s">
        <v>454</v>
      </c>
      <c r="B20" s="24" t="s">
        <v>455</v>
      </c>
      <c r="C20" s="24" t="s">
        <v>6</v>
      </c>
      <c r="D20" s="24" t="s">
        <v>6</v>
      </c>
      <c r="E20" s="25" t="s">
        <v>43</v>
      </c>
      <c r="F20" s="26" t="s">
        <v>0</v>
      </c>
      <c r="G20" s="27">
        <v>64</v>
      </c>
      <c r="H20" s="27">
        <v>63</v>
      </c>
      <c r="I20" s="28">
        <v>2500000</v>
      </c>
      <c r="J20" s="28">
        <v>6893775</v>
      </c>
      <c r="K20" s="28">
        <v>47599587</v>
      </c>
      <c r="L20" s="37">
        <v>8127000</v>
      </c>
      <c r="M20" s="30">
        <f t="shared" si="5"/>
        <v>0.17073677551025809</v>
      </c>
      <c r="N20" s="28">
        <v>18962228</v>
      </c>
      <c r="O20" s="5">
        <f t="shared" si="6"/>
        <v>0.39836959089582019</v>
      </c>
      <c r="P20" s="2">
        <f t="shared" si="0"/>
        <v>10835228</v>
      </c>
      <c r="Q20" s="2">
        <v>0</v>
      </c>
      <c r="R20" s="4">
        <f t="shared" si="7"/>
        <v>0</v>
      </c>
      <c r="S20" s="2">
        <v>10835228</v>
      </c>
      <c r="T20" s="31">
        <f t="shared" si="1"/>
        <v>0.22763281538556207</v>
      </c>
      <c r="U20" s="2">
        <v>0</v>
      </c>
      <c r="V20" s="31">
        <f t="shared" si="2"/>
        <v>0</v>
      </c>
      <c r="W20" s="38">
        <v>0</v>
      </c>
      <c r="X20" s="30">
        <f t="shared" si="3"/>
        <v>0</v>
      </c>
      <c r="Y20" s="33">
        <v>0.91110599999999997</v>
      </c>
      <c r="Z20" s="33">
        <v>0.85</v>
      </c>
      <c r="AA20" s="28">
        <v>28637359</v>
      </c>
      <c r="AB20" s="34">
        <f t="shared" si="4"/>
        <v>0.60163040910417986</v>
      </c>
    </row>
    <row r="21" spans="1:28" s="8" customFormat="1" x14ac:dyDescent="0.2">
      <c r="A21" s="24" t="s">
        <v>456</v>
      </c>
      <c r="B21" s="24" t="s">
        <v>457</v>
      </c>
      <c r="C21" s="24" t="s">
        <v>458</v>
      </c>
      <c r="D21" s="24" t="s">
        <v>1</v>
      </c>
      <c r="E21" s="25" t="s">
        <v>43</v>
      </c>
      <c r="F21" s="26" t="s">
        <v>0</v>
      </c>
      <c r="G21" s="27">
        <v>54</v>
      </c>
      <c r="H21" s="27">
        <v>53</v>
      </c>
      <c r="I21" s="28">
        <v>2053656</v>
      </c>
      <c r="J21" s="28">
        <v>0</v>
      </c>
      <c r="K21" s="28">
        <v>36251599</v>
      </c>
      <c r="L21" s="35">
        <v>9576000</v>
      </c>
      <c r="M21" s="30">
        <f t="shared" si="5"/>
        <v>0.26415386532329238</v>
      </c>
      <c r="N21" s="28">
        <v>18650066</v>
      </c>
      <c r="O21" s="5">
        <f t="shared" si="6"/>
        <v>0.51446188621914302</v>
      </c>
      <c r="P21" s="2">
        <f t="shared" si="0"/>
        <v>8926000</v>
      </c>
      <c r="Q21" s="2">
        <v>0</v>
      </c>
      <c r="R21" s="4">
        <f t="shared" si="7"/>
        <v>0</v>
      </c>
      <c r="S21" s="2">
        <v>4026000</v>
      </c>
      <c r="T21" s="31">
        <f t="shared" si="1"/>
        <v>0.11105717019544434</v>
      </c>
      <c r="U21" s="2">
        <v>4900000</v>
      </c>
      <c r="V21" s="31">
        <f t="shared" si="2"/>
        <v>0.13516645155431625</v>
      </c>
      <c r="W21" s="36">
        <v>148066</v>
      </c>
      <c r="X21" s="30">
        <f t="shared" si="3"/>
        <v>4.08439914609008E-3</v>
      </c>
      <c r="Y21" s="39">
        <v>0.85708300000000004</v>
      </c>
      <c r="Z21" s="39">
        <v>0</v>
      </c>
      <c r="AA21" s="40">
        <v>17601533</v>
      </c>
      <c r="AB21" s="34">
        <f t="shared" si="4"/>
        <v>0.48553811378085693</v>
      </c>
    </row>
    <row r="22" spans="1:28" s="8" customFormat="1" x14ac:dyDescent="0.2">
      <c r="A22" s="24" t="s">
        <v>459</v>
      </c>
      <c r="B22" s="24" t="s">
        <v>460</v>
      </c>
      <c r="C22" s="24" t="s">
        <v>461</v>
      </c>
      <c r="D22" s="24" t="s">
        <v>429</v>
      </c>
      <c r="E22" s="25" t="s">
        <v>43</v>
      </c>
      <c r="F22" s="26" t="s">
        <v>445</v>
      </c>
      <c r="G22" s="27">
        <v>44</v>
      </c>
      <c r="H22" s="27">
        <v>43</v>
      </c>
      <c r="I22" s="28">
        <v>736963</v>
      </c>
      <c r="J22" s="28">
        <v>2449459</v>
      </c>
      <c r="K22" s="28">
        <v>10897567</v>
      </c>
      <c r="L22" s="37">
        <v>0</v>
      </c>
      <c r="M22" s="30">
        <f t="shared" si="5"/>
        <v>0</v>
      </c>
      <c r="N22" s="28">
        <v>2968174</v>
      </c>
      <c r="O22" s="5">
        <f t="shared" si="6"/>
        <v>0.27237033734227101</v>
      </c>
      <c r="P22" s="2">
        <f t="shared" si="0"/>
        <v>2952132</v>
      </c>
      <c r="Q22" s="2">
        <v>2952132</v>
      </c>
      <c r="R22" s="4">
        <f t="shared" si="7"/>
        <v>0.27089826564039476</v>
      </c>
      <c r="S22" s="2">
        <v>0</v>
      </c>
      <c r="T22" s="31">
        <f t="shared" si="1"/>
        <v>0</v>
      </c>
      <c r="U22" s="2">
        <v>0</v>
      </c>
      <c r="V22" s="31">
        <f t="shared" si="2"/>
        <v>0</v>
      </c>
      <c r="W22" s="38">
        <v>16042</v>
      </c>
      <c r="X22" s="30">
        <f t="shared" si="3"/>
        <v>1.4720717018762077E-3</v>
      </c>
      <c r="Y22" s="39">
        <v>0.83</v>
      </c>
      <c r="Z22" s="39">
        <v>0.74</v>
      </c>
      <c r="AA22" s="40">
        <v>7929393</v>
      </c>
      <c r="AB22" s="34">
        <f t="shared" si="4"/>
        <v>0.72762966265772899</v>
      </c>
    </row>
    <row r="23" spans="1:28" s="8" customFormat="1" x14ac:dyDescent="0.2">
      <c r="A23" s="24" t="s">
        <v>462</v>
      </c>
      <c r="B23" s="24" t="s">
        <v>463</v>
      </c>
      <c r="C23" s="24" t="s">
        <v>464</v>
      </c>
      <c r="D23" s="24" t="s">
        <v>1</v>
      </c>
      <c r="E23" s="25" t="s">
        <v>24</v>
      </c>
      <c r="F23" s="26" t="s">
        <v>0</v>
      </c>
      <c r="G23" s="27">
        <v>40</v>
      </c>
      <c r="H23" s="27">
        <v>39</v>
      </c>
      <c r="I23" s="28">
        <v>2150796</v>
      </c>
      <c r="J23" s="28">
        <v>0</v>
      </c>
      <c r="K23" s="28">
        <v>31367096.268657818</v>
      </c>
      <c r="L23" s="35">
        <v>6230000</v>
      </c>
      <c r="M23" s="30">
        <f t="shared" si="5"/>
        <v>0.19861577069934433</v>
      </c>
      <c r="N23" s="28">
        <v>12009933.232017823</v>
      </c>
      <c r="O23" s="5">
        <f t="shared" si="6"/>
        <v>0.3828831693298374</v>
      </c>
      <c r="P23" s="2">
        <f t="shared" si="0"/>
        <v>0</v>
      </c>
      <c r="Q23" s="2">
        <v>0</v>
      </c>
      <c r="R23" s="4">
        <f t="shared" si="7"/>
        <v>0</v>
      </c>
      <c r="S23" s="2">
        <v>0</v>
      </c>
      <c r="T23" s="31">
        <f t="shared" si="1"/>
        <v>0</v>
      </c>
      <c r="U23" s="2">
        <v>0</v>
      </c>
      <c r="V23" s="31">
        <f t="shared" si="2"/>
        <v>0</v>
      </c>
      <c r="W23" s="36">
        <v>5779933</v>
      </c>
      <c r="X23" s="30">
        <f t="shared" si="3"/>
        <v>0.18426739123363936</v>
      </c>
      <c r="Y23" s="39">
        <v>0.9</v>
      </c>
      <c r="Z23" s="39">
        <v>0</v>
      </c>
      <c r="AA23" s="40">
        <v>19357163.036639996</v>
      </c>
      <c r="AB23" s="34">
        <f t="shared" si="4"/>
        <v>0.61711683067016254</v>
      </c>
    </row>
    <row r="24" spans="1:28" s="8" customFormat="1" x14ac:dyDescent="0.2">
      <c r="A24" s="24" t="s">
        <v>465</v>
      </c>
      <c r="B24" s="24" t="s">
        <v>466</v>
      </c>
      <c r="C24" s="24" t="s">
        <v>6</v>
      </c>
      <c r="D24" s="24" t="s">
        <v>6</v>
      </c>
      <c r="E24" s="25" t="s">
        <v>43</v>
      </c>
      <c r="F24" s="26" t="s">
        <v>0</v>
      </c>
      <c r="G24" s="27">
        <v>75</v>
      </c>
      <c r="H24" s="27">
        <v>57</v>
      </c>
      <c r="I24" s="28">
        <v>2500000</v>
      </c>
      <c r="J24" s="28">
        <v>12924739</v>
      </c>
      <c r="K24" s="28">
        <v>66002049</v>
      </c>
      <c r="L24" s="37">
        <v>12250000</v>
      </c>
      <c r="M24" s="30">
        <f t="shared" si="5"/>
        <v>0.18560029856042803</v>
      </c>
      <c r="N24" s="28">
        <v>33050000</v>
      </c>
      <c r="O24" s="5">
        <f t="shared" si="6"/>
        <v>0.50074202999364459</v>
      </c>
      <c r="P24" s="2">
        <f t="shared" si="0"/>
        <v>20800000</v>
      </c>
      <c r="Q24" s="2">
        <v>8050000</v>
      </c>
      <c r="R24" s="4">
        <f t="shared" si="7"/>
        <v>0.12196591048256698</v>
      </c>
      <c r="S24" s="2">
        <v>4975000</v>
      </c>
      <c r="T24" s="31">
        <f t="shared" si="1"/>
        <v>7.5376447782704442E-2</v>
      </c>
      <c r="U24" s="2">
        <v>7775000</v>
      </c>
      <c r="V24" s="31">
        <f t="shared" si="2"/>
        <v>0.11779937316794513</v>
      </c>
      <c r="W24" s="38">
        <v>0</v>
      </c>
      <c r="X24" s="30">
        <f t="shared" si="3"/>
        <v>0</v>
      </c>
      <c r="Y24" s="33">
        <v>0.92</v>
      </c>
      <c r="Z24" s="33">
        <v>0.77</v>
      </c>
      <c r="AA24" s="28">
        <v>32952049</v>
      </c>
      <c r="AB24" s="34">
        <f t="shared" si="4"/>
        <v>0.49925797000635541</v>
      </c>
    </row>
    <row r="25" spans="1:28" s="8" customFormat="1" x14ac:dyDescent="0.2">
      <c r="A25" s="24" t="s">
        <v>467</v>
      </c>
      <c r="B25" s="24" t="s">
        <v>468</v>
      </c>
      <c r="C25" s="24" t="s">
        <v>469</v>
      </c>
      <c r="D25" s="24" t="s">
        <v>6</v>
      </c>
      <c r="E25" s="25" t="s">
        <v>43</v>
      </c>
      <c r="F25" s="26" t="s">
        <v>0</v>
      </c>
      <c r="G25" s="27">
        <v>82</v>
      </c>
      <c r="H25" s="27">
        <v>81</v>
      </c>
      <c r="I25" s="28">
        <v>2500000</v>
      </c>
      <c r="J25" s="28">
        <v>10944628</v>
      </c>
      <c r="K25" s="28">
        <v>54659467</v>
      </c>
      <c r="L25" s="35">
        <v>4487000</v>
      </c>
      <c r="M25" s="30">
        <f t="shared" si="5"/>
        <v>8.209007965628351E-2</v>
      </c>
      <c r="N25" s="28">
        <v>23113765</v>
      </c>
      <c r="O25" s="5">
        <f t="shared" si="6"/>
        <v>0.42286846668299932</v>
      </c>
      <c r="P25" s="2">
        <f t="shared" si="0"/>
        <v>18626765</v>
      </c>
      <c r="Q25" s="2">
        <v>13626765</v>
      </c>
      <c r="R25" s="4">
        <f t="shared" si="7"/>
        <v>0.24930292496266018</v>
      </c>
      <c r="S25" s="2">
        <v>0</v>
      </c>
      <c r="T25" s="31">
        <f t="shared" si="1"/>
        <v>0</v>
      </c>
      <c r="U25" s="51">
        <v>5000000</v>
      </c>
      <c r="V25" s="31">
        <f t="shared" si="2"/>
        <v>9.1475462064055615E-2</v>
      </c>
      <c r="W25" s="36">
        <v>0</v>
      </c>
      <c r="X25" s="30">
        <f t="shared" si="3"/>
        <v>0</v>
      </c>
      <c r="Y25" s="33">
        <v>0.91159999999999997</v>
      </c>
      <c r="Z25" s="33">
        <v>0.8</v>
      </c>
      <c r="AA25" s="28">
        <v>31545702</v>
      </c>
      <c r="AB25" s="34">
        <f t="shared" si="4"/>
        <v>0.57713153331700073</v>
      </c>
    </row>
    <row r="26" spans="1:28" s="8" customFormat="1" x14ac:dyDescent="0.2">
      <c r="A26" s="24" t="s">
        <v>470</v>
      </c>
      <c r="B26" s="24" t="s">
        <v>471</v>
      </c>
      <c r="C26" s="24" t="s">
        <v>6</v>
      </c>
      <c r="D26" s="24" t="s">
        <v>6</v>
      </c>
      <c r="E26" s="25" t="s">
        <v>43</v>
      </c>
      <c r="F26" s="26" t="s">
        <v>445</v>
      </c>
      <c r="G26" s="27">
        <v>20</v>
      </c>
      <c r="H26" s="27">
        <v>19</v>
      </c>
      <c r="I26" s="28">
        <v>707022</v>
      </c>
      <c r="J26" s="28">
        <v>2335651</v>
      </c>
      <c r="K26" s="28">
        <v>13326359</v>
      </c>
      <c r="L26" s="37">
        <v>4705000</v>
      </c>
      <c r="M26" s="30">
        <f t="shared" si="5"/>
        <v>0.35305967669038485</v>
      </c>
      <c r="N26" s="28">
        <v>5282125</v>
      </c>
      <c r="O26" s="5">
        <f t="shared" si="6"/>
        <v>0.39636670451396366</v>
      </c>
      <c r="P26" s="2">
        <f t="shared" si="0"/>
        <v>0</v>
      </c>
      <c r="Q26" s="2">
        <v>0</v>
      </c>
      <c r="R26" s="4">
        <f t="shared" si="7"/>
        <v>0</v>
      </c>
      <c r="S26" s="2">
        <v>0</v>
      </c>
      <c r="T26" s="31">
        <f t="shared" si="1"/>
        <v>0</v>
      </c>
      <c r="U26" s="2">
        <v>0</v>
      </c>
      <c r="V26" s="31">
        <f t="shared" si="2"/>
        <v>0</v>
      </c>
      <c r="W26" s="38">
        <v>577125</v>
      </c>
      <c r="X26" s="30">
        <f t="shared" si="3"/>
        <v>4.3307027823578821E-2</v>
      </c>
      <c r="Y26" s="33">
        <v>0.89</v>
      </c>
      <c r="Z26" s="33">
        <v>0.75</v>
      </c>
      <c r="AA26" s="28">
        <v>8044234</v>
      </c>
      <c r="AB26" s="34">
        <f t="shared" si="4"/>
        <v>0.60363329548603639</v>
      </c>
    </row>
    <row r="27" spans="1:28" s="8" customFormat="1" x14ac:dyDescent="0.2">
      <c r="A27" s="24" t="s">
        <v>472</v>
      </c>
      <c r="B27" s="24" t="s">
        <v>473</v>
      </c>
      <c r="C27" s="24" t="s">
        <v>474</v>
      </c>
      <c r="D27" s="24" t="s">
        <v>15</v>
      </c>
      <c r="E27" s="25" t="s">
        <v>43</v>
      </c>
      <c r="F27" s="26" t="s">
        <v>0</v>
      </c>
      <c r="G27" s="27">
        <v>62</v>
      </c>
      <c r="H27" s="27">
        <v>60</v>
      </c>
      <c r="I27" s="28">
        <v>2500000</v>
      </c>
      <c r="J27" s="28">
        <v>3247634</v>
      </c>
      <c r="K27" s="28">
        <v>56405344</v>
      </c>
      <c r="L27" s="35">
        <v>2609000</v>
      </c>
      <c r="M27" s="30">
        <f t="shared" si="5"/>
        <v>4.6254482553993469E-2</v>
      </c>
      <c r="N27" s="28">
        <v>29882477</v>
      </c>
      <c r="O27" s="5">
        <f t="shared" si="6"/>
        <v>0.52978095479747456</v>
      </c>
      <c r="P27" s="2">
        <f t="shared" si="0"/>
        <v>19833477</v>
      </c>
      <c r="Q27" s="2">
        <v>0</v>
      </c>
      <c r="R27" s="4">
        <f t="shared" si="7"/>
        <v>0</v>
      </c>
      <c r="S27" s="2">
        <v>12833477</v>
      </c>
      <c r="T27" s="31">
        <f t="shared" si="1"/>
        <v>0.22752236029267014</v>
      </c>
      <c r="U27" s="2">
        <v>7000000</v>
      </c>
      <c r="V27" s="31">
        <f t="shared" si="2"/>
        <v>0.12410171631964517</v>
      </c>
      <c r="W27" s="36">
        <v>7440000</v>
      </c>
      <c r="X27" s="30">
        <f t="shared" si="3"/>
        <v>0.13190239563116574</v>
      </c>
      <c r="Y27" s="33">
        <v>0.95309323999999995</v>
      </c>
      <c r="Z27" s="33">
        <v>0.83</v>
      </c>
      <c r="AA27" s="28">
        <v>26522867</v>
      </c>
      <c r="AB27" s="34">
        <f t="shared" si="4"/>
        <v>0.4702190452025255</v>
      </c>
    </row>
    <row r="28" spans="1:28" s="8" customFormat="1" x14ac:dyDescent="0.2">
      <c r="A28" s="24" t="s">
        <v>475</v>
      </c>
      <c r="B28" s="24" t="s">
        <v>476</v>
      </c>
      <c r="C28" s="24" t="s">
        <v>4</v>
      </c>
      <c r="D28" s="24" t="s">
        <v>5</v>
      </c>
      <c r="E28" s="25" t="s">
        <v>43</v>
      </c>
      <c r="F28" s="26" t="s">
        <v>0</v>
      </c>
      <c r="G28" s="27">
        <v>103</v>
      </c>
      <c r="H28" s="27">
        <v>101</v>
      </c>
      <c r="I28" s="28">
        <v>2127500</v>
      </c>
      <c r="J28" s="28">
        <v>0</v>
      </c>
      <c r="K28" s="28">
        <v>88954411</v>
      </c>
      <c r="L28" s="37">
        <v>14679000</v>
      </c>
      <c r="M28" s="30">
        <f t="shared" si="5"/>
        <v>0.16501711196761226</v>
      </c>
      <c r="N28" s="28">
        <v>68707453</v>
      </c>
      <c r="O28" s="5">
        <f t="shared" si="6"/>
        <v>0.77238949960559011</v>
      </c>
      <c r="P28" s="2">
        <f t="shared" si="0"/>
        <v>54028453</v>
      </c>
      <c r="Q28" s="2">
        <v>27815557</v>
      </c>
      <c r="R28" s="4">
        <f t="shared" si="7"/>
        <v>0.31269452169156625</v>
      </c>
      <c r="S28" s="2">
        <v>4000000</v>
      </c>
      <c r="T28" s="31">
        <f t="shared" si="1"/>
        <v>4.4966853864054024E-2</v>
      </c>
      <c r="U28" s="2">
        <v>22212896</v>
      </c>
      <c r="V28" s="31">
        <f t="shared" si="2"/>
        <v>0.24971101208235755</v>
      </c>
      <c r="W28" s="38">
        <v>0</v>
      </c>
      <c r="X28" s="30">
        <f t="shared" si="3"/>
        <v>0</v>
      </c>
      <c r="Y28" s="33">
        <v>0.95167840188014097</v>
      </c>
      <c r="Z28" s="33">
        <v>0</v>
      </c>
      <c r="AA28" s="28">
        <v>20246958</v>
      </c>
      <c r="AB28" s="34">
        <f t="shared" si="4"/>
        <v>0.22761050039440989</v>
      </c>
    </row>
    <row r="29" spans="1:28" s="8" customFormat="1" x14ac:dyDescent="0.2">
      <c r="A29" s="24" t="s">
        <v>477</v>
      </c>
      <c r="B29" s="24" t="s">
        <v>478</v>
      </c>
      <c r="C29" s="24" t="s">
        <v>479</v>
      </c>
      <c r="D29" s="24" t="s">
        <v>14</v>
      </c>
      <c r="E29" s="41" t="s">
        <v>43</v>
      </c>
      <c r="F29" s="26" t="s">
        <v>0</v>
      </c>
      <c r="G29" s="42">
        <v>79</v>
      </c>
      <c r="H29" s="42">
        <v>78</v>
      </c>
      <c r="I29" s="28">
        <v>2500000</v>
      </c>
      <c r="J29" s="28">
        <v>1324821</v>
      </c>
      <c r="K29" s="28">
        <v>57151502.195103496</v>
      </c>
      <c r="L29" s="35">
        <v>0</v>
      </c>
      <c r="M29" s="30">
        <f t="shared" si="5"/>
        <v>0</v>
      </c>
      <c r="N29" s="28">
        <v>32511646</v>
      </c>
      <c r="O29" s="5">
        <f t="shared" si="6"/>
        <v>0.5688677419013749</v>
      </c>
      <c r="P29" s="2">
        <f t="shared" si="0"/>
        <v>27596640</v>
      </c>
      <c r="Q29" s="2">
        <v>6947852</v>
      </c>
      <c r="R29" s="4">
        <f t="shared" si="7"/>
        <v>0.12156901801603498</v>
      </c>
      <c r="S29" s="2">
        <v>6257776</v>
      </c>
      <c r="T29" s="31">
        <f t="shared" si="1"/>
        <v>0.10949451474848793</v>
      </c>
      <c r="U29" s="2">
        <v>14391012</v>
      </c>
      <c r="V29" s="31">
        <f t="shared" si="2"/>
        <v>0.25180461487909872</v>
      </c>
      <c r="W29" s="36">
        <v>491506</v>
      </c>
      <c r="X29" s="30">
        <f t="shared" si="3"/>
        <v>8.6000539114807414E-3</v>
      </c>
      <c r="Y29" s="43">
        <v>0.94319995000000001</v>
      </c>
      <c r="Z29" s="43">
        <v>0.8</v>
      </c>
      <c r="AA29" s="28">
        <v>24639856.195103493</v>
      </c>
      <c r="AB29" s="34">
        <f t="shared" si="4"/>
        <v>0.43113225809862499</v>
      </c>
    </row>
    <row r="30" spans="1:28" s="8" customFormat="1" x14ac:dyDescent="0.2">
      <c r="A30" s="24" t="s">
        <v>480</v>
      </c>
      <c r="B30" s="24" t="s">
        <v>481</v>
      </c>
      <c r="C30" s="24" t="s">
        <v>439</v>
      </c>
      <c r="D30" s="24" t="s">
        <v>6</v>
      </c>
      <c r="E30" s="44" t="s">
        <v>43</v>
      </c>
      <c r="F30" s="24" t="s">
        <v>0</v>
      </c>
      <c r="G30" s="45">
        <v>75</v>
      </c>
      <c r="H30" s="45">
        <v>74</v>
      </c>
      <c r="I30" s="28">
        <v>2500000</v>
      </c>
      <c r="J30" s="28">
        <v>0</v>
      </c>
      <c r="K30" s="28">
        <v>56800529</v>
      </c>
      <c r="L30" s="37">
        <v>7000000</v>
      </c>
      <c r="M30" s="30">
        <f t="shared" si="5"/>
        <v>0.12323828885466895</v>
      </c>
      <c r="N30" s="28">
        <v>34302779</v>
      </c>
      <c r="O30" s="5">
        <f t="shared" si="6"/>
        <v>0.60391654098855307</v>
      </c>
      <c r="P30" s="2">
        <f t="shared" si="0"/>
        <v>26241359</v>
      </c>
      <c r="Q30" s="2">
        <v>0</v>
      </c>
      <c r="R30" s="4">
        <f t="shared" si="7"/>
        <v>0</v>
      </c>
      <c r="S30" s="2">
        <v>22141359</v>
      </c>
      <c r="T30" s="31">
        <f t="shared" si="1"/>
        <v>0.3898090280109891</v>
      </c>
      <c r="U30" s="2">
        <v>4100000</v>
      </c>
      <c r="V30" s="31">
        <f t="shared" si="2"/>
        <v>7.2182426329163232E-2</v>
      </c>
      <c r="W30" s="38">
        <v>1061420</v>
      </c>
      <c r="X30" s="30">
        <f t="shared" si="3"/>
        <v>1.8686797793731814E-2</v>
      </c>
      <c r="Y30" s="33">
        <v>0.89990999999999999</v>
      </c>
      <c r="Z30" s="33">
        <v>0</v>
      </c>
      <c r="AA30" s="28">
        <v>22497750</v>
      </c>
      <c r="AB30" s="34">
        <f t="shared" si="4"/>
        <v>0.39608345901144687</v>
      </c>
    </row>
    <row r="31" spans="1:28" s="8" customFormat="1" x14ac:dyDescent="0.2">
      <c r="A31" s="24" t="s">
        <v>482</v>
      </c>
      <c r="B31" s="24" t="s">
        <v>483</v>
      </c>
      <c r="C31" s="24" t="s">
        <v>368</v>
      </c>
      <c r="D31" s="24" t="s">
        <v>16</v>
      </c>
      <c r="E31" s="41" t="s">
        <v>43</v>
      </c>
      <c r="F31" s="26" t="s">
        <v>0</v>
      </c>
      <c r="G31" s="42">
        <v>150</v>
      </c>
      <c r="H31" s="42">
        <v>148</v>
      </c>
      <c r="I31" s="28">
        <v>2500000</v>
      </c>
      <c r="J31" s="28">
        <v>6076797</v>
      </c>
      <c r="K31" s="28">
        <v>49315624</v>
      </c>
      <c r="L31" s="35">
        <v>9300000</v>
      </c>
      <c r="M31" s="30">
        <f t="shared" si="5"/>
        <v>0.18858120907078049</v>
      </c>
      <c r="N31" s="28">
        <v>23137342</v>
      </c>
      <c r="O31" s="5">
        <f t="shared" si="6"/>
        <v>0.46916859452087639</v>
      </c>
      <c r="P31" s="2">
        <f t="shared" si="0"/>
        <v>13197657</v>
      </c>
      <c r="Q31" s="2">
        <v>0</v>
      </c>
      <c r="R31" s="4">
        <f t="shared" si="7"/>
        <v>0</v>
      </c>
      <c r="S31" s="2">
        <v>1997657</v>
      </c>
      <c r="T31" s="31">
        <f t="shared" si="1"/>
        <v>4.0507588426742812E-2</v>
      </c>
      <c r="U31" s="2">
        <v>11200000</v>
      </c>
      <c r="V31" s="31">
        <f t="shared" si="2"/>
        <v>0.22710855285943457</v>
      </c>
      <c r="W31" s="36">
        <v>639685</v>
      </c>
      <c r="X31" s="30">
        <f t="shared" si="3"/>
        <v>1.2971244163918517E-2</v>
      </c>
      <c r="Y31" s="43">
        <v>0.85</v>
      </c>
      <c r="Z31" s="43">
        <v>0.81100000000000005</v>
      </c>
      <c r="AA31" s="28">
        <v>26178282</v>
      </c>
      <c r="AB31" s="34">
        <f t="shared" si="4"/>
        <v>0.53083140547912366</v>
      </c>
    </row>
    <row r="32" spans="1:28" s="8" customFormat="1" x14ac:dyDescent="0.2">
      <c r="A32" s="24" t="s">
        <v>484</v>
      </c>
      <c r="B32" s="24" t="s">
        <v>485</v>
      </c>
      <c r="C32" s="24" t="s">
        <v>8</v>
      </c>
      <c r="D32" s="24" t="s">
        <v>8</v>
      </c>
      <c r="E32" s="41" t="s">
        <v>43</v>
      </c>
      <c r="F32" s="26" t="s">
        <v>0</v>
      </c>
      <c r="G32" s="42">
        <v>72</v>
      </c>
      <c r="H32" s="42">
        <v>71</v>
      </c>
      <c r="I32" s="28">
        <v>2500000</v>
      </c>
      <c r="J32" s="28">
        <v>8555188</v>
      </c>
      <c r="K32" s="28">
        <v>57108010</v>
      </c>
      <c r="L32" s="37">
        <v>3143000</v>
      </c>
      <c r="M32" s="30">
        <f t="shared" si="5"/>
        <v>5.5036062366732794E-2</v>
      </c>
      <c r="N32" s="28">
        <v>28123726</v>
      </c>
      <c r="O32" s="5">
        <f t="shared" si="6"/>
        <v>0.49246552278743383</v>
      </c>
      <c r="P32" s="2">
        <f t="shared" si="0"/>
        <v>24680726</v>
      </c>
      <c r="Q32" s="2">
        <v>0</v>
      </c>
      <c r="R32" s="4">
        <f t="shared" si="7"/>
        <v>0</v>
      </c>
      <c r="S32" s="2">
        <v>21910782</v>
      </c>
      <c r="T32" s="31">
        <f t="shared" si="1"/>
        <v>0.38367265817877388</v>
      </c>
      <c r="U32" s="2">
        <v>2769944</v>
      </c>
      <c r="V32" s="31">
        <f t="shared" si="2"/>
        <v>4.8503598707081548E-2</v>
      </c>
      <c r="W32" s="38">
        <v>300000</v>
      </c>
      <c r="X32" s="30">
        <f t="shared" si="3"/>
        <v>5.2532035348456371E-3</v>
      </c>
      <c r="Y32" s="43">
        <v>0.88403975000000001</v>
      </c>
      <c r="Z32" s="43">
        <v>0.80457500000000004</v>
      </c>
      <c r="AA32" s="28">
        <v>28984284</v>
      </c>
      <c r="AB32" s="34">
        <f t="shared" si="4"/>
        <v>0.50753447721256617</v>
      </c>
    </row>
    <row r="33" spans="1:28" s="8" customFormat="1" x14ac:dyDescent="0.2">
      <c r="A33" s="24" t="s">
        <v>486</v>
      </c>
      <c r="B33" s="24" t="s">
        <v>487</v>
      </c>
      <c r="C33" s="24" t="s">
        <v>488</v>
      </c>
      <c r="D33" s="24" t="s">
        <v>488</v>
      </c>
      <c r="E33" s="41" t="s">
        <v>24</v>
      </c>
      <c r="F33" s="26" t="s">
        <v>0</v>
      </c>
      <c r="G33" s="42">
        <v>30</v>
      </c>
      <c r="H33" s="42">
        <v>30</v>
      </c>
      <c r="I33" s="28">
        <v>2500000</v>
      </c>
      <c r="J33" s="28">
        <v>0</v>
      </c>
      <c r="K33" s="28">
        <v>25025517</v>
      </c>
      <c r="L33" s="35">
        <v>5025517</v>
      </c>
      <c r="M33" s="30">
        <f t="shared" si="5"/>
        <v>0.20081571141966817</v>
      </c>
      <c r="N33" s="28">
        <v>5025517</v>
      </c>
      <c r="O33" s="5">
        <f t="shared" si="6"/>
        <v>0.20081571141966817</v>
      </c>
      <c r="P33" s="2">
        <f t="shared" si="0"/>
        <v>0</v>
      </c>
      <c r="Q33" s="2">
        <v>0</v>
      </c>
      <c r="R33" s="4">
        <f t="shared" si="7"/>
        <v>0</v>
      </c>
      <c r="S33" s="2">
        <v>0</v>
      </c>
      <c r="T33" s="31">
        <f t="shared" si="1"/>
        <v>0</v>
      </c>
      <c r="U33" s="2">
        <v>0</v>
      </c>
      <c r="V33" s="31">
        <f t="shared" si="2"/>
        <v>0</v>
      </c>
      <c r="W33" s="36">
        <v>0</v>
      </c>
      <c r="X33" s="30">
        <f t="shared" si="3"/>
        <v>0</v>
      </c>
      <c r="Y33" s="43">
        <v>0.8</v>
      </c>
      <c r="Z33" s="43">
        <v>0</v>
      </c>
      <c r="AA33" s="28">
        <v>20000000</v>
      </c>
      <c r="AB33" s="34">
        <f t="shared" si="4"/>
        <v>0.79918428858033186</v>
      </c>
    </row>
    <row r="34" spans="1:28" s="8" customFormat="1" x14ac:dyDescent="0.2">
      <c r="A34" s="24" t="s">
        <v>489</v>
      </c>
      <c r="B34" s="24" t="s">
        <v>490</v>
      </c>
      <c r="C34" s="24" t="s">
        <v>491</v>
      </c>
      <c r="D34" s="24" t="s">
        <v>21</v>
      </c>
      <c r="E34" s="41" t="s">
        <v>43</v>
      </c>
      <c r="F34" s="26" t="s">
        <v>445</v>
      </c>
      <c r="G34" s="42">
        <v>12</v>
      </c>
      <c r="H34" s="42">
        <v>12</v>
      </c>
      <c r="I34" s="70">
        <v>481847</v>
      </c>
      <c r="J34" s="28">
        <v>0</v>
      </c>
      <c r="K34" s="28">
        <v>12194908</v>
      </c>
      <c r="L34" s="37">
        <v>6936865</v>
      </c>
      <c r="M34" s="30">
        <f t="shared" si="5"/>
        <v>0.56883290960456612</v>
      </c>
      <c r="N34" s="28">
        <v>7810100</v>
      </c>
      <c r="O34" s="5">
        <f t="shared" si="6"/>
        <v>0.64043943586946295</v>
      </c>
      <c r="P34" s="2">
        <f t="shared" ref="P34:P65" si="8">Q34+S34+U34</f>
        <v>0</v>
      </c>
      <c r="Q34" s="2">
        <v>0</v>
      </c>
      <c r="R34" s="4">
        <f t="shared" si="7"/>
        <v>0</v>
      </c>
      <c r="S34" s="2">
        <v>0</v>
      </c>
      <c r="T34" s="31">
        <f t="shared" ref="T34:T65" si="9">S34/K34</f>
        <v>0</v>
      </c>
      <c r="U34" s="2">
        <v>0</v>
      </c>
      <c r="V34" s="31">
        <f t="shared" ref="V34:V65" si="10">U34/K34</f>
        <v>0</v>
      </c>
      <c r="W34" s="38">
        <v>873235</v>
      </c>
      <c r="X34" s="30">
        <f t="shared" ref="X34:X65" si="11">W34/K34</f>
        <v>7.1606526264896789E-2</v>
      </c>
      <c r="Y34" s="43">
        <v>0.91</v>
      </c>
      <c r="Z34" s="43">
        <v>0</v>
      </c>
      <c r="AA34" s="28">
        <v>4384808</v>
      </c>
      <c r="AB34" s="34">
        <f t="shared" ref="AB34:AB65" si="12">AA34/K34</f>
        <v>0.35956056413053711</v>
      </c>
    </row>
    <row r="35" spans="1:28" s="8" customFormat="1" x14ac:dyDescent="0.2">
      <c r="A35" s="24" t="s">
        <v>492</v>
      </c>
      <c r="B35" s="24" t="s">
        <v>493</v>
      </c>
      <c r="C35" s="24" t="s">
        <v>6</v>
      </c>
      <c r="D35" s="24" t="s">
        <v>6</v>
      </c>
      <c r="E35" s="41" t="s">
        <v>43</v>
      </c>
      <c r="F35" s="26" t="s">
        <v>445</v>
      </c>
      <c r="G35" s="42">
        <v>20</v>
      </c>
      <c r="H35" s="42">
        <v>19</v>
      </c>
      <c r="I35" s="28">
        <v>547138</v>
      </c>
      <c r="J35" s="28">
        <v>0</v>
      </c>
      <c r="K35" s="28">
        <v>11176048</v>
      </c>
      <c r="L35" s="35">
        <v>5384156</v>
      </c>
      <c r="M35" s="30">
        <f t="shared" si="5"/>
        <v>0.48175848922624526</v>
      </c>
      <c r="N35" s="28">
        <v>6197093</v>
      </c>
      <c r="O35" s="5">
        <f t="shared" si="6"/>
        <v>0.55449770795544184</v>
      </c>
      <c r="P35" s="2">
        <f t="shared" si="8"/>
        <v>0</v>
      </c>
      <c r="Q35" s="2">
        <v>0</v>
      </c>
      <c r="R35" s="4">
        <f t="shared" si="7"/>
        <v>0</v>
      </c>
      <c r="S35" s="2">
        <v>0</v>
      </c>
      <c r="T35" s="31">
        <f t="shared" si="9"/>
        <v>0</v>
      </c>
      <c r="U35" s="2">
        <v>0</v>
      </c>
      <c r="V35" s="31">
        <f t="shared" si="10"/>
        <v>0</v>
      </c>
      <c r="W35" s="36">
        <v>812937</v>
      </c>
      <c r="X35" s="30">
        <f t="shared" si="11"/>
        <v>7.2739218729196586E-2</v>
      </c>
      <c r="Y35" s="43">
        <v>0.91</v>
      </c>
      <c r="Z35" s="43">
        <v>0</v>
      </c>
      <c r="AA35" s="28">
        <v>4978955</v>
      </c>
      <c r="AB35" s="34">
        <f t="shared" si="12"/>
        <v>0.44550229204455816</v>
      </c>
    </row>
    <row r="36" spans="1:28" s="8" customFormat="1" x14ac:dyDescent="0.2">
      <c r="A36" s="24" t="s">
        <v>494</v>
      </c>
      <c r="B36" s="24" t="s">
        <v>495</v>
      </c>
      <c r="C36" s="24" t="s">
        <v>496</v>
      </c>
      <c r="D36" s="24" t="s">
        <v>15</v>
      </c>
      <c r="E36" s="41" t="s">
        <v>24</v>
      </c>
      <c r="F36" s="26" t="s">
        <v>0</v>
      </c>
      <c r="G36" s="42">
        <v>33</v>
      </c>
      <c r="H36" s="42">
        <v>32</v>
      </c>
      <c r="I36" s="28">
        <v>2085934</v>
      </c>
      <c r="J36" s="28">
        <v>0</v>
      </c>
      <c r="K36" s="28">
        <v>38379674</v>
      </c>
      <c r="L36" s="37">
        <v>4323000</v>
      </c>
      <c r="M36" s="30">
        <f t="shared" si="5"/>
        <v>0.11263774674063151</v>
      </c>
      <c r="N36" s="28">
        <v>19758644</v>
      </c>
      <c r="O36" s="5">
        <f t="shared" si="6"/>
        <v>0.51482052713631699</v>
      </c>
      <c r="P36" s="2">
        <f t="shared" si="8"/>
        <v>15435644</v>
      </c>
      <c r="Q36" s="2">
        <v>0</v>
      </c>
      <c r="R36" s="4">
        <f t="shared" si="7"/>
        <v>0</v>
      </c>
      <c r="S36" s="2">
        <v>2575644</v>
      </c>
      <c r="T36" s="31">
        <f t="shared" si="9"/>
        <v>6.7109585141343311E-2</v>
      </c>
      <c r="U36" s="2">
        <v>12860000</v>
      </c>
      <c r="V36" s="31">
        <f t="shared" si="10"/>
        <v>0.3350731952543422</v>
      </c>
      <c r="W36" s="38">
        <v>0</v>
      </c>
      <c r="X36" s="30">
        <f t="shared" si="11"/>
        <v>0</v>
      </c>
      <c r="Y36" s="43">
        <v>0.89269507088910771</v>
      </c>
      <c r="Z36" s="43">
        <v>0</v>
      </c>
      <c r="AA36" s="28">
        <v>18621030</v>
      </c>
      <c r="AB36" s="34">
        <f t="shared" si="12"/>
        <v>0.48517947286368301</v>
      </c>
    </row>
    <row r="37" spans="1:28" s="8" customFormat="1" x14ac:dyDescent="0.2">
      <c r="A37" s="24" t="s">
        <v>497</v>
      </c>
      <c r="B37" s="24" t="s">
        <v>498</v>
      </c>
      <c r="C37" s="24" t="s">
        <v>6</v>
      </c>
      <c r="D37" s="24" t="s">
        <v>6</v>
      </c>
      <c r="E37" s="41" t="s">
        <v>24</v>
      </c>
      <c r="F37" s="26" t="s">
        <v>0</v>
      </c>
      <c r="G37" s="42">
        <v>48</v>
      </c>
      <c r="H37" s="42">
        <v>47</v>
      </c>
      <c r="I37" s="28">
        <v>2500000</v>
      </c>
      <c r="J37" s="28">
        <v>6410255</v>
      </c>
      <c r="K37" s="28">
        <v>47512725</v>
      </c>
      <c r="L37" s="35">
        <v>4248000</v>
      </c>
      <c r="M37" s="30">
        <f t="shared" si="5"/>
        <v>8.9407627114630864E-2</v>
      </c>
      <c r="N37" s="28">
        <v>19944050</v>
      </c>
      <c r="O37" s="5">
        <f t="shared" si="6"/>
        <v>0.41976228473529986</v>
      </c>
      <c r="P37" s="2">
        <f t="shared" si="8"/>
        <v>12426050</v>
      </c>
      <c r="Q37" s="2">
        <v>0</v>
      </c>
      <c r="R37" s="4">
        <f t="shared" si="7"/>
        <v>0</v>
      </c>
      <c r="S37" s="2">
        <v>0</v>
      </c>
      <c r="T37" s="31">
        <f t="shared" si="9"/>
        <v>0</v>
      </c>
      <c r="U37" s="2">
        <v>12426050</v>
      </c>
      <c r="V37" s="31">
        <f t="shared" si="10"/>
        <v>0.26153098985587547</v>
      </c>
      <c r="W37" s="36">
        <v>3270000</v>
      </c>
      <c r="X37" s="30">
        <f t="shared" si="11"/>
        <v>6.8823667764793539E-2</v>
      </c>
      <c r="Y37" s="43">
        <v>0.88491150000000007</v>
      </c>
      <c r="Z37" s="43">
        <v>0.8495585823717493</v>
      </c>
      <c r="AA37" s="28">
        <v>27568675</v>
      </c>
      <c r="AB37" s="34">
        <f t="shared" si="12"/>
        <v>0.58023771526470014</v>
      </c>
    </row>
    <row r="38" spans="1:28" s="8" customFormat="1" x14ac:dyDescent="0.2">
      <c r="A38" s="24" t="s">
        <v>499</v>
      </c>
      <c r="B38" s="24" t="s">
        <v>500</v>
      </c>
      <c r="C38" s="24" t="s">
        <v>10</v>
      </c>
      <c r="D38" s="24" t="s">
        <v>10</v>
      </c>
      <c r="E38" s="41" t="s">
        <v>43</v>
      </c>
      <c r="F38" s="26" t="s">
        <v>445</v>
      </c>
      <c r="G38" s="42">
        <v>47</v>
      </c>
      <c r="H38" s="42">
        <v>46</v>
      </c>
      <c r="I38" s="28">
        <v>2500000</v>
      </c>
      <c r="J38" s="28">
        <v>8200000</v>
      </c>
      <c r="K38" s="28">
        <v>41287307</v>
      </c>
      <c r="L38" s="37">
        <v>0</v>
      </c>
      <c r="M38" s="30">
        <f t="shared" si="5"/>
        <v>0</v>
      </c>
      <c r="N38" s="28">
        <v>11491941</v>
      </c>
      <c r="O38" s="5">
        <f t="shared" si="6"/>
        <v>0.2783407743207858</v>
      </c>
      <c r="P38" s="2">
        <f t="shared" si="8"/>
        <v>2804437</v>
      </c>
      <c r="Q38" s="2">
        <v>0</v>
      </c>
      <c r="R38" s="4">
        <f t="shared" si="7"/>
        <v>0</v>
      </c>
      <c r="S38" s="2">
        <v>0</v>
      </c>
      <c r="T38" s="31">
        <f t="shared" si="9"/>
        <v>0</v>
      </c>
      <c r="U38" s="2">
        <v>2804437</v>
      </c>
      <c r="V38" s="31">
        <f t="shared" si="10"/>
        <v>6.7924919394718578E-2</v>
      </c>
      <c r="W38" s="38">
        <v>8687504</v>
      </c>
      <c r="X38" s="30">
        <f t="shared" si="11"/>
        <v>0.21041585492606724</v>
      </c>
      <c r="Y38" s="43">
        <v>0.90973464000000004</v>
      </c>
      <c r="Z38" s="43">
        <v>0.86</v>
      </c>
      <c r="AA38" s="28">
        <v>29795366</v>
      </c>
      <c r="AB38" s="34">
        <f t="shared" si="12"/>
        <v>0.72165922567921414</v>
      </c>
    </row>
    <row r="39" spans="1:28" s="8" customFormat="1" x14ac:dyDescent="0.2">
      <c r="A39" s="24" t="s">
        <v>501</v>
      </c>
      <c r="B39" s="24" t="s">
        <v>502</v>
      </c>
      <c r="C39" s="24" t="s">
        <v>503</v>
      </c>
      <c r="D39" s="24" t="s">
        <v>2</v>
      </c>
      <c r="E39" s="41" t="s">
        <v>24</v>
      </c>
      <c r="F39" s="26" t="s">
        <v>0</v>
      </c>
      <c r="G39" s="42">
        <v>76</v>
      </c>
      <c r="H39" s="42">
        <v>75</v>
      </c>
      <c r="I39" s="28">
        <v>2500000</v>
      </c>
      <c r="J39" s="28">
        <v>2949121</v>
      </c>
      <c r="K39" s="28">
        <v>46026498</v>
      </c>
      <c r="L39" s="35">
        <v>9348000</v>
      </c>
      <c r="M39" s="30">
        <f t="shared" si="5"/>
        <v>0.20310039664542803</v>
      </c>
      <c r="N39" s="28">
        <v>21157082</v>
      </c>
      <c r="O39" s="5">
        <f t="shared" si="6"/>
        <v>0.45967177428967115</v>
      </c>
      <c r="P39" s="2">
        <f t="shared" si="8"/>
        <v>11015482</v>
      </c>
      <c r="Q39" s="2">
        <v>0</v>
      </c>
      <c r="R39" s="4">
        <f t="shared" si="7"/>
        <v>0</v>
      </c>
      <c r="S39" s="2">
        <v>4000000</v>
      </c>
      <c r="T39" s="31">
        <f t="shared" si="9"/>
        <v>8.690645983972102E-2</v>
      </c>
      <c r="U39" s="2">
        <v>7015482</v>
      </c>
      <c r="V39" s="31">
        <f t="shared" si="10"/>
        <v>0.15242267617232144</v>
      </c>
      <c r="W39" s="36">
        <v>793600</v>
      </c>
      <c r="X39" s="30">
        <f t="shared" si="11"/>
        <v>1.7242241632200651E-2</v>
      </c>
      <c r="Y39" s="43">
        <v>0.89333700999999999</v>
      </c>
      <c r="Z39" s="43">
        <v>0.85991410099999999</v>
      </c>
      <c r="AA39" s="28">
        <v>24869416</v>
      </c>
      <c r="AB39" s="34">
        <f t="shared" si="12"/>
        <v>0.5403282257103289</v>
      </c>
    </row>
    <row r="40" spans="1:28" s="8" customFormat="1" x14ac:dyDescent="0.2">
      <c r="A40" s="24" t="s">
        <v>504</v>
      </c>
      <c r="B40" s="24" t="s">
        <v>505</v>
      </c>
      <c r="C40" s="24" t="s">
        <v>506</v>
      </c>
      <c r="D40" s="24" t="s">
        <v>507</v>
      </c>
      <c r="E40" s="41" t="s">
        <v>43</v>
      </c>
      <c r="F40" s="26" t="s">
        <v>0</v>
      </c>
      <c r="G40" s="42">
        <v>61</v>
      </c>
      <c r="H40" s="42">
        <v>60</v>
      </c>
      <c r="I40" s="28">
        <v>2061726</v>
      </c>
      <c r="J40" s="28">
        <v>0</v>
      </c>
      <c r="K40" s="28">
        <v>32482523</v>
      </c>
      <c r="L40" s="37">
        <v>3044000</v>
      </c>
      <c r="M40" s="30">
        <f t="shared" si="5"/>
        <v>9.3711932413624396E-2</v>
      </c>
      <c r="N40" s="28">
        <v>14959600</v>
      </c>
      <c r="O40" s="5">
        <f t="shared" si="6"/>
        <v>0.46054304340829683</v>
      </c>
      <c r="P40" s="2">
        <f t="shared" si="8"/>
        <v>11665600</v>
      </c>
      <c r="Q40" s="2">
        <v>0</v>
      </c>
      <c r="R40" s="4">
        <f t="shared" si="7"/>
        <v>0</v>
      </c>
      <c r="S40" s="2">
        <v>2765600</v>
      </c>
      <c r="T40" s="31">
        <f t="shared" si="9"/>
        <v>8.5141169606806719E-2</v>
      </c>
      <c r="U40" s="2">
        <v>8900000</v>
      </c>
      <c r="V40" s="31">
        <f t="shared" si="10"/>
        <v>0.27399349490185848</v>
      </c>
      <c r="W40" s="38">
        <v>250000</v>
      </c>
      <c r="X40" s="30">
        <f t="shared" si="11"/>
        <v>7.6964464860072596E-3</v>
      </c>
      <c r="Y40" s="43">
        <v>0.84991519999999998</v>
      </c>
      <c r="Z40" s="43">
        <v>0</v>
      </c>
      <c r="AA40" s="28">
        <v>17522923</v>
      </c>
      <c r="AB40" s="34">
        <f t="shared" si="12"/>
        <v>0.53945695659170323</v>
      </c>
    </row>
    <row r="41" spans="1:28" s="8" customFormat="1" x14ac:dyDescent="0.2">
      <c r="A41" s="24" t="s">
        <v>508</v>
      </c>
      <c r="B41" s="24" t="s">
        <v>509</v>
      </c>
      <c r="C41" s="24" t="s">
        <v>510</v>
      </c>
      <c r="D41" s="24" t="s">
        <v>15</v>
      </c>
      <c r="E41" s="41" t="s">
        <v>24</v>
      </c>
      <c r="F41" s="26" t="s">
        <v>0</v>
      </c>
      <c r="G41" s="42">
        <v>37</v>
      </c>
      <c r="H41" s="42">
        <v>36</v>
      </c>
      <c r="I41" s="28">
        <v>2014263</v>
      </c>
      <c r="J41" s="28">
        <v>0</v>
      </c>
      <c r="K41" s="28">
        <v>44780948</v>
      </c>
      <c r="L41" s="35">
        <v>7988500</v>
      </c>
      <c r="M41" s="30">
        <f t="shared" si="5"/>
        <v>0.17839059592932244</v>
      </c>
      <c r="N41" s="28">
        <v>25422600</v>
      </c>
      <c r="O41" s="5">
        <f t="shared" si="6"/>
        <v>0.5677101788912553</v>
      </c>
      <c r="P41" s="2">
        <f t="shared" si="8"/>
        <v>12434000</v>
      </c>
      <c r="Q41" s="2">
        <v>0</v>
      </c>
      <c r="R41" s="4">
        <f t="shared" si="7"/>
        <v>0</v>
      </c>
      <c r="S41" s="2">
        <v>0</v>
      </c>
      <c r="T41" s="31">
        <f t="shared" si="9"/>
        <v>0</v>
      </c>
      <c r="U41" s="2">
        <v>12434000</v>
      </c>
      <c r="V41" s="31">
        <f t="shared" si="10"/>
        <v>0.27766272388873947</v>
      </c>
      <c r="W41" s="36">
        <v>5000100</v>
      </c>
      <c r="X41" s="30">
        <f t="shared" si="11"/>
        <v>0.11165685907319337</v>
      </c>
      <c r="Y41" s="43">
        <v>0.96106371825283765</v>
      </c>
      <c r="Z41" s="43">
        <v>0</v>
      </c>
      <c r="AA41" s="28">
        <v>19358348</v>
      </c>
      <c r="AB41" s="34">
        <f t="shared" si="12"/>
        <v>0.43228982110874475</v>
      </c>
    </row>
    <row r="42" spans="1:28" s="8" customFormat="1" x14ac:dyDescent="0.2">
      <c r="A42" s="24" t="s">
        <v>511</v>
      </c>
      <c r="B42" s="24" t="s">
        <v>512</v>
      </c>
      <c r="C42" s="24" t="s">
        <v>9</v>
      </c>
      <c r="D42" s="24" t="s">
        <v>9</v>
      </c>
      <c r="E42" s="41" t="s">
        <v>43</v>
      </c>
      <c r="F42" s="26" t="s">
        <v>0</v>
      </c>
      <c r="G42" s="42">
        <v>52</v>
      </c>
      <c r="H42" s="42">
        <v>51</v>
      </c>
      <c r="I42" s="28">
        <v>2497453</v>
      </c>
      <c r="J42" s="28">
        <v>0</v>
      </c>
      <c r="K42" s="28">
        <v>31317701</v>
      </c>
      <c r="L42" s="37">
        <v>9474626</v>
      </c>
      <c r="M42" s="30">
        <f t="shared" si="5"/>
        <v>0.30253261566038964</v>
      </c>
      <c r="N42" s="28">
        <v>9714730</v>
      </c>
      <c r="O42" s="5">
        <f t="shared" si="6"/>
        <v>0.3101993342359326</v>
      </c>
      <c r="P42" s="2">
        <f t="shared" si="8"/>
        <v>0</v>
      </c>
      <c r="Q42" s="2">
        <v>0</v>
      </c>
      <c r="R42" s="4">
        <f t="shared" si="7"/>
        <v>0</v>
      </c>
      <c r="S42" s="2">
        <v>0</v>
      </c>
      <c r="T42" s="31">
        <f t="shared" si="9"/>
        <v>0</v>
      </c>
      <c r="U42" s="2">
        <v>0</v>
      </c>
      <c r="V42" s="31">
        <f t="shared" si="10"/>
        <v>0</v>
      </c>
      <c r="W42" s="38">
        <v>240104</v>
      </c>
      <c r="X42" s="30">
        <f t="shared" si="11"/>
        <v>7.6667185755429496E-3</v>
      </c>
      <c r="Y42" s="43">
        <v>0.86499999999999999</v>
      </c>
      <c r="Z42" s="43">
        <v>0</v>
      </c>
      <c r="AA42" s="28">
        <v>21602971</v>
      </c>
      <c r="AB42" s="34">
        <f t="shared" si="12"/>
        <v>0.6898006657640674</v>
      </c>
    </row>
    <row r="43" spans="1:28" s="8" customFormat="1" x14ac:dyDescent="0.2">
      <c r="A43" s="24" t="s">
        <v>513</v>
      </c>
      <c r="B43" s="24" t="s">
        <v>514</v>
      </c>
      <c r="C43" s="24" t="s">
        <v>515</v>
      </c>
      <c r="D43" s="24" t="s">
        <v>395</v>
      </c>
      <c r="E43" s="41" t="s">
        <v>43</v>
      </c>
      <c r="F43" s="26" t="s">
        <v>0</v>
      </c>
      <c r="G43" s="42">
        <v>80</v>
      </c>
      <c r="H43" s="42">
        <v>79</v>
      </c>
      <c r="I43" s="28">
        <v>2500000</v>
      </c>
      <c r="J43" s="28">
        <v>0</v>
      </c>
      <c r="K43" s="28">
        <v>43347273</v>
      </c>
      <c r="L43" s="35">
        <v>952000</v>
      </c>
      <c r="M43" s="30">
        <f t="shared" si="5"/>
        <v>2.1962165878347178E-2</v>
      </c>
      <c r="N43" s="28">
        <v>22595872</v>
      </c>
      <c r="O43" s="5">
        <f t="shared" si="6"/>
        <v>0.5212755136868702</v>
      </c>
      <c r="P43" s="2">
        <f t="shared" si="8"/>
        <v>21643872</v>
      </c>
      <c r="Q43" s="2">
        <v>8693536</v>
      </c>
      <c r="R43" s="4">
        <f t="shared" si="7"/>
        <v>0.20055554590481389</v>
      </c>
      <c r="S43" s="2">
        <v>12950336</v>
      </c>
      <c r="T43" s="31">
        <f t="shared" si="9"/>
        <v>0.29875780190370915</v>
      </c>
      <c r="U43" s="2">
        <v>0</v>
      </c>
      <c r="V43" s="31">
        <f t="shared" si="10"/>
        <v>0</v>
      </c>
      <c r="W43" s="36">
        <v>0</v>
      </c>
      <c r="X43" s="30">
        <f t="shared" si="11"/>
        <v>0</v>
      </c>
      <c r="Y43" s="43">
        <v>0.83005603999999999</v>
      </c>
      <c r="Z43" s="43">
        <v>0</v>
      </c>
      <c r="AA43" s="28">
        <v>20751401</v>
      </c>
      <c r="AB43" s="34">
        <f t="shared" si="12"/>
        <v>0.4787244863131298</v>
      </c>
    </row>
    <row r="44" spans="1:28" s="8" customFormat="1" x14ac:dyDescent="0.2">
      <c r="A44" s="24" t="s">
        <v>516</v>
      </c>
      <c r="B44" s="24" t="s">
        <v>517</v>
      </c>
      <c r="C44" s="24" t="s">
        <v>47</v>
      </c>
      <c r="D44" s="24" t="s">
        <v>2</v>
      </c>
      <c r="E44" s="41" t="s">
        <v>24</v>
      </c>
      <c r="F44" s="26" t="s">
        <v>0</v>
      </c>
      <c r="G44" s="42">
        <v>40</v>
      </c>
      <c r="H44" s="42">
        <v>39</v>
      </c>
      <c r="I44" s="28">
        <v>1532725</v>
      </c>
      <c r="J44" s="28">
        <v>0</v>
      </c>
      <c r="K44" s="28">
        <v>23647294.388969705</v>
      </c>
      <c r="L44" s="37">
        <v>3260000</v>
      </c>
      <c r="M44" s="30">
        <f t="shared" si="5"/>
        <v>0.13785932320107747</v>
      </c>
      <c r="N44" s="28">
        <v>9852771.3132363018</v>
      </c>
      <c r="O44" s="5">
        <f t="shared" si="6"/>
        <v>0.41665533279072015</v>
      </c>
      <c r="P44" s="2">
        <f t="shared" si="8"/>
        <v>4500000</v>
      </c>
      <c r="Q44" s="2">
        <v>0</v>
      </c>
      <c r="R44" s="4">
        <f t="shared" si="7"/>
        <v>0</v>
      </c>
      <c r="S44" s="2">
        <v>0</v>
      </c>
      <c r="T44" s="31">
        <f t="shared" si="9"/>
        <v>0</v>
      </c>
      <c r="U44" s="2">
        <v>4500000</v>
      </c>
      <c r="V44" s="31">
        <f t="shared" si="10"/>
        <v>0.1902966117806284</v>
      </c>
      <c r="W44" s="38">
        <v>2092771</v>
      </c>
      <c r="X44" s="30">
        <f t="shared" si="11"/>
        <v>8.8499384562834987E-2</v>
      </c>
      <c r="Y44" s="43">
        <v>0.9</v>
      </c>
      <c r="Z44" s="43">
        <v>0.88</v>
      </c>
      <c r="AA44" s="28">
        <v>13794523.075733401</v>
      </c>
      <c r="AB44" s="34">
        <f t="shared" si="12"/>
        <v>0.5833446672092798</v>
      </c>
    </row>
    <row r="45" spans="1:28" s="8" customFormat="1" x14ac:dyDescent="0.2">
      <c r="A45" s="24" t="s">
        <v>518</v>
      </c>
      <c r="B45" s="24" t="s">
        <v>519</v>
      </c>
      <c r="C45" s="24" t="s">
        <v>6</v>
      </c>
      <c r="D45" s="24" t="s">
        <v>6</v>
      </c>
      <c r="E45" s="41" t="s">
        <v>24</v>
      </c>
      <c r="F45" s="26" t="s">
        <v>0</v>
      </c>
      <c r="G45" s="42">
        <v>84</v>
      </c>
      <c r="H45" s="42">
        <v>83</v>
      </c>
      <c r="I45" s="28">
        <v>2500000</v>
      </c>
      <c r="J45" s="28">
        <v>0</v>
      </c>
      <c r="K45" s="28">
        <v>53447563</v>
      </c>
      <c r="L45" s="35">
        <v>2434631</v>
      </c>
      <c r="M45" s="30">
        <f t="shared" si="5"/>
        <v>4.5551768188195972E-2</v>
      </c>
      <c r="N45" s="28">
        <v>31822563</v>
      </c>
      <c r="O45" s="5">
        <f t="shared" si="6"/>
        <v>0.5953978294576312</v>
      </c>
      <c r="P45" s="2">
        <f t="shared" si="8"/>
        <v>29387390</v>
      </c>
      <c r="Q45" s="2">
        <v>0</v>
      </c>
      <c r="R45" s="4">
        <f t="shared" si="7"/>
        <v>0</v>
      </c>
      <c r="S45" s="2">
        <v>21154634</v>
      </c>
      <c r="T45" s="31">
        <f t="shared" si="9"/>
        <v>0.39580165703719739</v>
      </c>
      <c r="U45" s="2">
        <v>8232756</v>
      </c>
      <c r="V45" s="31">
        <f t="shared" si="10"/>
        <v>0.15403426345182475</v>
      </c>
      <c r="W45" s="36">
        <v>542</v>
      </c>
      <c r="X45" s="30">
        <f t="shared" si="11"/>
        <v>1.0140780413131279E-5</v>
      </c>
      <c r="Y45" s="43">
        <v>0.86499999999999999</v>
      </c>
      <c r="Z45" s="43">
        <v>0</v>
      </c>
      <c r="AA45" s="28">
        <v>21625000</v>
      </c>
      <c r="AB45" s="34">
        <f t="shared" si="12"/>
        <v>0.4046021705423688</v>
      </c>
    </row>
    <row r="46" spans="1:28" s="8" customFormat="1" x14ac:dyDescent="0.2">
      <c r="A46" s="24" t="s">
        <v>520</v>
      </c>
      <c r="B46" s="24" t="s">
        <v>521</v>
      </c>
      <c r="C46" s="24" t="s">
        <v>522</v>
      </c>
      <c r="D46" s="24" t="s">
        <v>507</v>
      </c>
      <c r="E46" s="41" t="s">
        <v>24</v>
      </c>
      <c r="F46" s="26" t="s">
        <v>0</v>
      </c>
      <c r="G46" s="42">
        <v>60</v>
      </c>
      <c r="H46" s="42">
        <v>59</v>
      </c>
      <c r="I46" s="28">
        <v>1024105</v>
      </c>
      <c r="J46" s="28">
        <v>0</v>
      </c>
      <c r="K46" s="28">
        <v>21207073</v>
      </c>
      <c r="L46" s="37">
        <v>2518237</v>
      </c>
      <c r="M46" s="30">
        <f t="shared" si="5"/>
        <v>0.11874514696111058</v>
      </c>
      <c r="N46" s="28">
        <v>12297362</v>
      </c>
      <c r="O46" s="5">
        <f t="shared" si="6"/>
        <v>0.57987078179058471</v>
      </c>
      <c r="P46" s="2">
        <f t="shared" si="8"/>
        <v>9279125</v>
      </c>
      <c r="Q46" s="2">
        <v>0</v>
      </c>
      <c r="R46" s="4">
        <f t="shared" si="7"/>
        <v>0</v>
      </c>
      <c r="S46" s="2">
        <v>2670325</v>
      </c>
      <c r="T46" s="31">
        <f t="shared" si="9"/>
        <v>0.12591671655961198</v>
      </c>
      <c r="U46" s="2">
        <v>6608800</v>
      </c>
      <c r="V46" s="31">
        <f t="shared" si="10"/>
        <v>0.31163187866614123</v>
      </c>
      <c r="W46" s="38">
        <v>500000</v>
      </c>
      <c r="X46" s="30">
        <f t="shared" si="11"/>
        <v>2.357703960372089E-2</v>
      </c>
      <c r="Y46" s="43">
        <v>0.87</v>
      </c>
      <c r="Z46" s="43">
        <v>0</v>
      </c>
      <c r="AA46" s="28">
        <v>8909711</v>
      </c>
      <c r="AB46" s="34">
        <f t="shared" si="12"/>
        <v>0.42012921820941534</v>
      </c>
    </row>
    <row r="47" spans="1:28" s="8" customFormat="1" x14ac:dyDescent="0.2">
      <c r="A47" s="24" t="s">
        <v>523</v>
      </c>
      <c r="B47" s="24" t="s">
        <v>524</v>
      </c>
      <c r="C47" s="24" t="s">
        <v>525</v>
      </c>
      <c r="D47" s="24" t="s">
        <v>406</v>
      </c>
      <c r="E47" s="41" t="s">
        <v>43</v>
      </c>
      <c r="F47" s="26" t="s">
        <v>0</v>
      </c>
      <c r="G47" s="42">
        <v>90</v>
      </c>
      <c r="H47" s="42">
        <v>87</v>
      </c>
      <c r="I47" s="28">
        <v>2500000</v>
      </c>
      <c r="J47" s="28">
        <v>14652743</v>
      </c>
      <c r="K47" s="28">
        <v>73025816</v>
      </c>
      <c r="L47" s="35">
        <v>2748000</v>
      </c>
      <c r="M47" s="30">
        <f t="shared" si="5"/>
        <v>3.7630527812246566E-2</v>
      </c>
      <c r="N47" s="28">
        <v>39852931</v>
      </c>
      <c r="O47" s="5">
        <f t="shared" si="6"/>
        <v>0.54573756491813796</v>
      </c>
      <c r="P47" s="2">
        <f t="shared" si="8"/>
        <v>35939765</v>
      </c>
      <c r="Q47" s="2">
        <v>0</v>
      </c>
      <c r="R47" s="4">
        <f t="shared" si="7"/>
        <v>0</v>
      </c>
      <c r="S47" s="2">
        <v>20904639</v>
      </c>
      <c r="T47" s="31">
        <f t="shared" si="9"/>
        <v>0.28626368242156991</v>
      </c>
      <c r="U47" s="2">
        <v>15035126</v>
      </c>
      <c r="V47" s="31">
        <f t="shared" si="10"/>
        <v>0.20588781917890517</v>
      </c>
      <c r="W47" s="36">
        <v>1165166</v>
      </c>
      <c r="X47" s="30">
        <f t="shared" si="11"/>
        <v>1.595553550541633E-2</v>
      </c>
      <c r="Y47" s="43">
        <v>0.85492397742584036</v>
      </c>
      <c r="Z47" s="43">
        <v>0.80529536346880581</v>
      </c>
      <c r="AA47" s="28">
        <v>33172885</v>
      </c>
      <c r="AB47" s="34">
        <f t="shared" si="12"/>
        <v>0.45426243508186198</v>
      </c>
    </row>
    <row r="48" spans="1:28" s="8" customFormat="1" x14ac:dyDescent="0.2">
      <c r="A48" s="24" t="s">
        <v>526</v>
      </c>
      <c r="B48" s="24" t="s">
        <v>527</v>
      </c>
      <c r="C48" s="24" t="s">
        <v>1</v>
      </c>
      <c r="D48" s="24" t="s">
        <v>1</v>
      </c>
      <c r="E48" s="41" t="s">
        <v>24</v>
      </c>
      <c r="F48" s="26" t="s">
        <v>0</v>
      </c>
      <c r="G48" s="42">
        <v>60</v>
      </c>
      <c r="H48" s="42">
        <v>59</v>
      </c>
      <c r="I48" s="28">
        <v>2340177</v>
      </c>
      <c r="J48" s="28">
        <v>0</v>
      </c>
      <c r="K48" s="28">
        <v>37973889</v>
      </c>
      <c r="L48" s="37">
        <v>4000261</v>
      </c>
      <c r="M48" s="30">
        <f t="shared" si="5"/>
        <v>0.10534241041258639</v>
      </c>
      <c r="N48" s="28">
        <v>17771141</v>
      </c>
      <c r="O48" s="5">
        <f t="shared" si="6"/>
        <v>0.46798317127855932</v>
      </c>
      <c r="P48" s="2">
        <f t="shared" si="8"/>
        <v>13322759</v>
      </c>
      <c r="Q48" s="2">
        <v>0</v>
      </c>
      <c r="R48" s="4">
        <f t="shared" si="7"/>
        <v>0</v>
      </c>
      <c r="S48" s="2">
        <v>7322759</v>
      </c>
      <c r="T48" s="31">
        <f t="shared" si="9"/>
        <v>0.19283668838869783</v>
      </c>
      <c r="U48" s="2">
        <v>6000000</v>
      </c>
      <c r="V48" s="31">
        <f t="shared" si="10"/>
        <v>0.15800330590316941</v>
      </c>
      <c r="W48" s="38">
        <v>448121</v>
      </c>
      <c r="X48" s="30">
        <f t="shared" si="11"/>
        <v>1.1800766574105696E-2</v>
      </c>
      <c r="Y48" s="43">
        <v>0.86329999999999996</v>
      </c>
      <c r="Z48" s="43">
        <v>0</v>
      </c>
      <c r="AA48" s="28">
        <v>20202748</v>
      </c>
      <c r="AB48" s="34">
        <f t="shared" si="12"/>
        <v>0.53201682872144063</v>
      </c>
    </row>
    <row r="49" spans="1:28" s="8" customFormat="1" x14ac:dyDescent="0.2">
      <c r="A49" s="24" t="s">
        <v>528</v>
      </c>
      <c r="B49" s="24" t="s">
        <v>529</v>
      </c>
      <c r="C49" s="24" t="s">
        <v>368</v>
      </c>
      <c r="D49" s="24" t="s">
        <v>16</v>
      </c>
      <c r="E49" s="41" t="s">
        <v>43</v>
      </c>
      <c r="F49" s="26" t="s">
        <v>445</v>
      </c>
      <c r="G49" s="42">
        <v>60</v>
      </c>
      <c r="H49" s="42">
        <v>59</v>
      </c>
      <c r="I49" s="28">
        <v>1688763</v>
      </c>
      <c r="J49" s="28">
        <v>5564616</v>
      </c>
      <c r="K49" s="28">
        <v>32649225</v>
      </c>
      <c r="L49" s="35">
        <v>11513000</v>
      </c>
      <c r="M49" s="30">
        <f t="shared" si="5"/>
        <v>0.35262705316894966</v>
      </c>
      <c r="N49" s="28">
        <v>13614649</v>
      </c>
      <c r="O49" s="5">
        <f t="shared" si="6"/>
        <v>0.41699761632933097</v>
      </c>
      <c r="P49" s="2">
        <f t="shared" si="8"/>
        <v>0</v>
      </c>
      <c r="Q49" s="2">
        <v>0</v>
      </c>
      <c r="R49" s="4">
        <f t="shared" si="7"/>
        <v>0</v>
      </c>
      <c r="S49" s="2">
        <v>0</v>
      </c>
      <c r="T49" s="31">
        <f t="shared" si="9"/>
        <v>0</v>
      </c>
      <c r="U49" s="2"/>
      <c r="V49" s="31">
        <f t="shared" si="10"/>
        <v>0</v>
      </c>
      <c r="W49" s="36">
        <v>2101649</v>
      </c>
      <c r="X49" s="30">
        <f t="shared" si="11"/>
        <v>6.4370563160381297E-2</v>
      </c>
      <c r="Y49" s="43">
        <v>0.88</v>
      </c>
      <c r="Z49" s="43">
        <v>0.75</v>
      </c>
      <c r="AA49" s="28">
        <v>19034576</v>
      </c>
      <c r="AB49" s="34">
        <f t="shared" si="12"/>
        <v>0.58300238367066903</v>
      </c>
    </row>
    <row r="50" spans="1:28" s="8" customFormat="1" x14ac:dyDescent="0.2">
      <c r="A50" s="24" t="s">
        <v>530</v>
      </c>
      <c r="B50" s="24" t="s">
        <v>531</v>
      </c>
      <c r="C50" s="24" t="s">
        <v>3</v>
      </c>
      <c r="D50" s="24" t="s">
        <v>3</v>
      </c>
      <c r="E50" s="41" t="s">
        <v>43</v>
      </c>
      <c r="F50" s="26" t="s">
        <v>20</v>
      </c>
      <c r="G50" s="42">
        <v>136</v>
      </c>
      <c r="H50" s="42">
        <v>134</v>
      </c>
      <c r="I50" s="28">
        <v>2500000</v>
      </c>
      <c r="J50" s="28">
        <v>11238143</v>
      </c>
      <c r="K50" s="28">
        <v>77014569</v>
      </c>
      <c r="L50" s="37">
        <v>0</v>
      </c>
      <c r="M50" s="30">
        <f t="shared" si="5"/>
        <v>0</v>
      </c>
      <c r="N50" s="28">
        <v>44631169</v>
      </c>
      <c r="O50" s="5">
        <f t="shared" si="6"/>
        <v>0.57951592250032591</v>
      </c>
      <c r="P50" s="2">
        <f t="shared" si="8"/>
        <v>37731169</v>
      </c>
      <c r="Q50" s="2">
        <v>0</v>
      </c>
      <c r="R50" s="4">
        <f t="shared" si="7"/>
        <v>0</v>
      </c>
      <c r="S50" s="2">
        <v>30658180</v>
      </c>
      <c r="T50" s="31">
        <f t="shared" si="9"/>
        <v>0.39808286143885319</v>
      </c>
      <c r="U50" s="2">
        <v>7072989</v>
      </c>
      <c r="V50" s="31">
        <f t="shared" si="10"/>
        <v>9.1839623227651906E-2</v>
      </c>
      <c r="W50" s="38">
        <v>1400000</v>
      </c>
      <c r="X50" s="30">
        <f t="shared" si="11"/>
        <v>1.8178378690920156E-2</v>
      </c>
      <c r="Y50" s="43">
        <v>0.91710007999999998</v>
      </c>
      <c r="Z50" s="43">
        <v>0.84141109999999997</v>
      </c>
      <c r="AA50" s="28">
        <v>32383400</v>
      </c>
      <c r="AB50" s="34">
        <f t="shared" si="12"/>
        <v>0.42048407749967415</v>
      </c>
    </row>
    <row r="51" spans="1:28" s="8" customFormat="1" x14ac:dyDescent="0.2">
      <c r="A51" s="24" t="s">
        <v>532</v>
      </c>
      <c r="B51" s="24" t="s">
        <v>533</v>
      </c>
      <c r="C51" s="24" t="s">
        <v>534</v>
      </c>
      <c r="D51" s="24" t="s">
        <v>21</v>
      </c>
      <c r="E51" s="41" t="s">
        <v>43</v>
      </c>
      <c r="F51" s="26" t="s">
        <v>0</v>
      </c>
      <c r="G51" s="42">
        <v>65</v>
      </c>
      <c r="H51" s="42">
        <v>63</v>
      </c>
      <c r="I51" s="28">
        <v>2500000</v>
      </c>
      <c r="J51" s="28">
        <v>6324164</v>
      </c>
      <c r="K51" s="28">
        <v>46599898</v>
      </c>
      <c r="L51" s="35">
        <v>4397000</v>
      </c>
      <c r="M51" s="30">
        <f t="shared" si="5"/>
        <v>9.435642970720666E-2</v>
      </c>
      <c r="N51" s="28">
        <v>19100075</v>
      </c>
      <c r="O51" s="5">
        <f t="shared" si="6"/>
        <v>0.40987375122580738</v>
      </c>
      <c r="P51" s="2">
        <f t="shared" si="8"/>
        <v>10279605</v>
      </c>
      <c r="Q51" s="2">
        <v>0</v>
      </c>
      <c r="R51" s="4">
        <f t="shared" si="7"/>
        <v>0</v>
      </c>
      <c r="S51" s="2">
        <v>0</v>
      </c>
      <c r="T51" s="31">
        <f t="shared" si="9"/>
        <v>0</v>
      </c>
      <c r="U51" s="2">
        <v>10279605</v>
      </c>
      <c r="V51" s="31">
        <f t="shared" si="10"/>
        <v>0.22059286481700024</v>
      </c>
      <c r="W51" s="36">
        <v>4423470</v>
      </c>
      <c r="X51" s="30">
        <f t="shared" si="11"/>
        <v>9.4924456701600504E-2</v>
      </c>
      <c r="Y51" s="43">
        <v>0.87991200000000003</v>
      </c>
      <c r="Z51" s="43">
        <v>0.87</v>
      </c>
      <c r="AA51" s="28">
        <v>27499823</v>
      </c>
      <c r="AB51" s="34">
        <f t="shared" si="12"/>
        <v>0.59012624877419262</v>
      </c>
    </row>
    <row r="52" spans="1:28" s="8" customFormat="1" x14ac:dyDescent="0.2">
      <c r="A52" s="24" t="s">
        <v>535</v>
      </c>
      <c r="B52" s="24" t="s">
        <v>536</v>
      </c>
      <c r="C52" s="24" t="s">
        <v>469</v>
      </c>
      <c r="D52" s="24" t="s">
        <v>6</v>
      </c>
      <c r="E52" s="41" t="s">
        <v>43</v>
      </c>
      <c r="F52" s="26" t="s">
        <v>0</v>
      </c>
      <c r="G52" s="42">
        <v>52</v>
      </c>
      <c r="H52" s="42">
        <v>51</v>
      </c>
      <c r="I52" s="28">
        <v>2249775</v>
      </c>
      <c r="J52" s="28">
        <v>0</v>
      </c>
      <c r="K52" s="28">
        <v>39136460</v>
      </c>
      <c r="L52" s="37">
        <v>3760647</v>
      </c>
      <c r="M52" s="30">
        <f t="shared" si="5"/>
        <v>9.6090627512043753E-2</v>
      </c>
      <c r="N52" s="28">
        <v>19563417</v>
      </c>
      <c r="O52" s="5">
        <f t="shared" si="6"/>
        <v>0.49987702004729095</v>
      </c>
      <c r="P52" s="2">
        <f t="shared" si="8"/>
        <v>15600000</v>
      </c>
      <c r="Q52" s="2">
        <v>0</v>
      </c>
      <c r="R52" s="4">
        <f t="shared" si="7"/>
        <v>0</v>
      </c>
      <c r="S52" s="2">
        <v>0</v>
      </c>
      <c r="T52" s="31">
        <f t="shared" si="9"/>
        <v>0</v>
      </c>
      <c r="U52" s="2">
        <v>15600000</v>
      </c>
      <c r="V52" s="31">
        <f t="shared" si="10"/>
        <v>0.39860529030985431</v>
      </c>
      <c r="W52" s="38">
        <v>202770</v>
      </c>
      <c r="X52" s="30">
        <f t="shared" si="11"/>
        <v>5.1811022253928944E-3</v>
      </c>
      <c r="Y52" s="43">
        <v>0.87</v>
      </c>
      <c r="Z52" s="43">
        <v>0</v>
      </c>
      <c r="AA52" s="28">
        <v>19573043</v>
      </c>
      <c r="AB52" s="34">
        <f t="shared" si="12"/>
        <v>0.50012297995270905</v>
      </c>
    </row>
    <row r="53" spans="1:28" s="8" customFormat="1" x14ac:dyDescent="0.2">
      <c r="A53" s="24" t="s">
        <v>537</v>
      </c>
      <c r="B53" s="24" t="s">
        <v>538</v>
      </c>
      <c r="C53" s="24" t="s">
        <v>539</v>
      </c>
      <c r="D53" s="24" t="s">
        <v>6</v>
      </c>
      <c r="E53" s="41" t="s">
        <v>43</v>
      </c>
      <c r="F53" s="26" t="s">
        <v>445</v>
      </c>
      <c r="G53" s="42">
        <v>49</v>
      </c>
      <c r="H53" s="42">
        <v>48</v>
      </c>
      <c r="I53" s="28">
        <v>1741487</v>
      </c>
      <c r="J53" s="28">
        <v>5728683</v>
      </c>
      <c r="K53" s="28">
        <v>35740996</v>
      </c>
      <c r="L53" s="35">
        <v>3760647</v>
      </c>
      <c r="M53" s="30">
        <f t="shared" si="5"/>
        <v>0.105219423655681</v>
      </c>
      <c r="N53" s="28">
        <v>16119398</v>
      </c>
      <c r="O53" s="5">
        <f t="shared" si="6"/>
        <v>0.45100584214273154</v>
      </c>
      <c r="P53" s="2">
        <f t="shared" si="8"/>
        <v>0</v>
      </c>
      <c r="Q53" s="2">
        <v>0</v>
      </c>
      <c r="R53" s="4">
        <f t="shared" si="7"/>
        <v>0</v>
      </c>
      <c r="S53" s="2">
        <v>0</v>
      </c>
      <c r="T53" s="31">
        <f t="shared" si="9"/>
        <v>0</v>
      </c>
      <c r="U53" s="2">
        <v>0</v>
      </c>
      <c r="V53" s="31">
        <f t="shared" si="10"/>
        <v>0</v>
      </c>
      <c r="W53" s="36">
        <v>1551398</v>
      </c>
      <c r="X53" s="30">
        <f t="shared" si="11"/>
        <v>4.3406680664411258E-2</v>
      </c>
      <c r="Y53" s="43">
        <v>0.88</v>
      </c>
      <c r="Z53" s="43">
        <v>0.75</v>
      </c>
      <c r="AA53" s="28">
        <v>19621598</v>
      </c>
      <c r="AB53" s="34">
        <f t="shared" si="12"/>
        <v>0.54899415785726846</v>
      </c>
    </row>
    <row r="54" spans="1:28" s="8" customFormat="1" x14ac:dyDescent="0.2">
      <c r="A54" s="24" t="s">
        <v>540</v>
      </c>
      <c r="B54" s="24" t="s">
        <v>541</v>
      </c>
      <c r="C54" s="24" t="s">
        <v>542</v>
      </c>
      <c r="D54" s="24" t="s">
        <v>6</v>
      </c>
      <c r="E54" s="41" t="s">
        <v>43</v>
      </c>
      <c r="F54" s="26" t="s">
        <v>0</v>
      </c>
      <c r="G54" s="42">
        <v>75</v>
      </c>
      <c r="H54" s="42">
        <v>74</v>
      </c>
      <c r="I54" s="28">
        <v>2500000</v>
      </c>
      <c r="J54" s="28">
        <v>5369477</v>
      </c>
      <c r="K54" s="28">
        <v>52868951</v>
      </c>
      <c r="L54" s="37">
        <v>6966468</v>
      </c>
      <c r="M54" s="30">
        <f t="shared" si="5"/>
        <v>0.13176860649268415</v>
      </c>
      <c r="N54" s="28">
        <v>25465980</v>
      </c>
      <c r="O54" s="5">
        <f t="shared" si="6"/>
        <v>0.48168120453155955</v>
      </c>
      <c r="P54" s="2">
        <f t="shared" si="8"/>
        <v>18499412</v>
      </c>
      <c r="Q54" s="2">
        <v>800000</v>
      </c>
      <c r="R54" s="4">
        <f t="shared" si="7"/>
        <v>1.5131754742022403E-2</v>
      </c>
      <c r="S54" s="2">
        <v>4533412</v>
      </c>
      <c r="T54" s="31">
        <f t="shared" si="9"/>
        <v>8.5748098160676578E-2</v>
      </c>
      <c r="U54" s="2">
        <v>13166000</v>
      </c>
      <c r="V54" s="31">
        <f t="shared" si="10"/>
        <v>0.24903085366683367</v>
      </c>
      <c r="W54" s="38">
        <v>100</v>
      </c>
      <c r="X54" s="30">
        <f t="shared" si="11"/>
        <v>1.8914693427528003E-6</v>
      </c>
      <c r="Y54" s="43">
        <v>0.92</v>
      </c>
      <c r="Z54" s="43">
        <v>0.82</v>
      </c>
      <c r="AA54" s="28">
        <v>27402971</v>
      </c>
      <c r="AB54" s="34">
        <f t="shared" si="12"/>
        <v>0.5183187954684404</v>
      </c>
    </row>
    <row r="55" spans="1:28" s="8" customFormat="1" x14ac:dyDescent="0.2">
      <c r="A55" s="24" t="s">
        <v>543</v>
      </c>
      <c r="B55" s="24" t="s">
        <v>544</v>
      </c>
      <c r="C55" s="24" t="s">
        <v>387</v>
      </c>
      <c r="D55" s="24" t="s">
        <v>21</v>
      </c>
      <c r="E55" s="41" t="s">
        <v>43</v>
      </c>
      <c r="F55" s="26" t="s">
        <v>0</v>
      </c>
      <c r="G55" s="42">
        <v>47</v>
      </c>
      <c r="H55" s="42">
        <v>46</v>
      </c>
      <c r="I55" s="28">
        <v>1923622</v>
      </c>
      <c r="J55" s="28">
        <v>0</v>
      </c>
      <c r="K55" s="28">
        <v>34078212</v>
      </c>
      <c r="L55" s="35">
        <v>6366637</v>
      </c>
      <c r="M55" s="30">
        <f t="shared" si="5"/>
        <v>0.18682426765817409</v>
      </c>
      <c r="N55" s="28">
        <v>16767354</v>
      </c>
      <c r="O55" s="5">
        <f t="shared" si="6"/>
        <v>0.49202563796480869</v>
      </c>
      <c r="P55" s="2">
        <f t="shared" si="8"/>
        <v>6949309</v>
      </c>
      <c r="Q55" s="2">
        <v>0</v>
      </c>
      <c r="R55" s="4">
        <f t="shared" si="7"/>
        <v>0</v>
      </c>
      <c r="S55" s="2">
        <v>0</v>
      </c>
      <c r="T55" s="31">
        <f t="shared" si="9"/>
        <v>0</v>
      </c>
      <c r="U55" s="2">
        <v>6949309</v>
      </c>
      <c r="V55" s="31">
        <f t="shared" si="10"/>
        <v>0.20392234780392821</v>
      </c>
      <c r="W55" s="36">
        <v>3451408</v>
      </c>
      <c r="X55" s="30">
        <f t="shared" si="11"/>
        <v>0.10127902250270641</v>
      </c>
      <c r="Y55" s="43">
        <v>0.89990954563838421</v>
      </c>
      <c r="Z55" s="43">
        <v>0</v>
      </c>
      <c r="AA55" s="28">
        <v>17310858</v>
      </c>
      <c r="AB55" s="34">
        <f t="shared" si="12"/>
        <v>0.50797436203519131</v>
      </c>
    </row>
    <row r="56" spans="1:28" s="8" customFormat="1" x14ac:dyDescent="0.2">
      <c r="A56" s="24" t="s">
        <v>545</v>
      </c>
      <c r="B56" s="24" t="s">
        <v>546</v>
      </c>
      <c r="C56" s="24" t="s">
        <v>547</v>
      </c>
      <c r="D56" s="24" t="s">
        <v>547</v>
      </c>
      <c r="E56" s="41" t="s">
        <v>24</v>
      </c>
      <c r="F56" s="26" t="s">
        <v>0</v>
      </c>
      <c r="G56" s="42">
        <v>48</v>
      </c>
      <c r="H56" s="42">
        <v>47</v>
      </c>
      <c r="I56" s="28">
        <v>2380366</v>
      </c>
      <c r="J56" s="28">
        <v>0</v>
      </c>
      <c r="K56" s="28">
        <v>51044489</v>
      </c>
      <c r="L56" s="37">
        <v>14896709</v>
      </c>
      <c r="M56" s="30">
        <f t="shared" si="5"/>
        <v>0.2918377535330014</v>
      </c>
      <c r="N56" s="28">
        <v>30335305</v>
      </c>
      <c r="O56" s="5">
        <f t="shared" si="6"/>
        <v>0.59429148169158863</v>
      </c>
      <c r="P56" s="2">
        <f t="shared" si="8"/>
        <v>13290000</v>
      </c>
      <c r="Q56" s="2">
        <v>0</v>
      </c>
      <c r="R56" s="4">
        <f t="shared" si="7"/>
        <v>0</v>
      </c>
      <c r="S56" s="2">
        <v>0</v>
      </c>
      <c r="T56" s="31">
        <f t="shared" si="9"/>
        <v>0</v>
      </c>
      <c r="U56" s="2">
        <v>13290000</v>
      </c>
      <c r="V56" s="31">
        <f t="shared" si="10"/>
        <v>0.26036111361600661</v>
      </c>
      <c r="W56" s="38">
        <v>2148596</v>
      </c>
      <c r="X56" s="30">
        <f t="shared" si="11"/>
        <v>4.2092614542580689E-2</v>
      </c>
      <c r="Y56" s="43">
        <v>0.87</v>
      </c>
      <c r="Z56" s="43">
        <v>0</v>
      </c>
      <c r="AA56" s="28">
        <v>20709184</v>
      </c>
      <c r="AB56" s="34">
        <f t="shared" si="12"/>
        <v>0.40570851830841131</v>
      </c>
    </row>
  </sheetData>
  <pageMargins left="0.7" right="0.7" top="0.75" bottom="0.75" header="0.3" footer="0.3"/>
  <pageSetup paperSize="5" orientation="landscape" r:id="rId1"/>
  <ignoredErrors>
    <ignoredError sqref="L2:L56 N2:N56 Y2:AA56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4608-096D-460A-9ACA-1FAA755A6B0D}">
  <dimension ref="A1:AB139"/>
  <sheetViews>
    <sheetView zoomScaleNormal="100" workbookViewId="0">
      <pane xSplit="1" ySplit="1" topLeftCell="B2" activePane="bottomRight" state="frozen"/>
      <selection activeCell="X5" sqref="X5"/>
      <selection pane="topRight" activeCell="X5" sqref="X5"/>
      <selection pane="bottomLeft" activeCell="X5" sqref="X5"/>
      <selection pane="bottomRight"/>
    </sheetView>
  </sheetViews>
  <sheetFormatPr defaultRowHeight="15" x14ac:dyDescent="0.2"/>
  <cols>
    <col min="1" max="1" width="15.140625" style="7" bestFit="1" customWidth="1"/>
    <col min="2" max="2" width="55" style="7" customWidth="1"/>
    <col min="3" max="3" width="19.5703125" style="7" customWidth="1"/>
    <col min="4" max="4" width="19.42578125" style="7" customWidth="1"/>
    <col min="5" max="5" width="18.42578125" style="7" customWidth="1"/>
    <col min="6" max="6" width="27" style="7" bestFit="1" customWidth="1"/>
    <col min="7" max="8" width="12" style="21" customWidth="1"/>
    <col min="9" max="9" width="16.7109375" style="10" customWidth="1"/>
    <col min="10" max="10" width="16.85546875" style="10" customWidth="1"/>
    <col min="11" max="11" width="23" style="2" customWidth="1"/>
    <col min="12" max="12" width="26" style="2" customWidth="1"/>
    <col min="13" max="13" width="16.85546875" style="4" customWidth="1"/>
    <col min="14" max="14" width="17.28515625" style="22" customWidth="1"/>
    <col min="15" max="15" width="17" style="4" customWidth="1"/>
    <col min="16" max="16" width="17" style="5" customWidth="1"/>
    <col min="17" max="17" width="17.42578125" style="22" customWidth="1"/>
    <col min="18" max="18" width="17" style="22" customWidth="1"/>
    <col min="19" max="19" width="23.140625" style="4" customWidth="1"/>
    <col min="20" max="20" width="27" style="5" customWidth="1"/>
    <col min="21" max="21" width="26.85546875" style="14" customWidth="1"/>
    <col min="22" max="22" width="29.140625" style="1" customWidth="1"/>
    <col min="23" max="23" width="20.28515625" style="2" customWidth="1"/>
    <col min="24" max="24" width="14" style="5" customWidth="1"/>
    <col min="25" max="25" width="13" style="23" customWidth="1"/>
    <col min="26" max="26" width="11.7109375" style="5" customWidth="1"/>
    <col min="27" max="27" width="15.42578125" style="10" customWidth="1"/>
    <col min="28" max="28" width="13.140625" style="10" customWidth="1"/>
    <col min="29" max="16384" width="9.140625" style="7"/>
  </cols>
  <sheetData>
    <row r="1" spans="1:28" s="61" customFormat="1" ht="60" x14ac:dyDescent="0.2">
      <c r="A1" s="60" t="s">
        <v>396</v>
      </c>
      <c r="B1" s="61" t="s">
        <v>26</v>
      </c>
      <c r="C1" s="61" t="s">
        <v>27</v>
      </c>
      <c r="D1" s="61" t="s">
        <v>28</v>
      </c>
      <c r="E1" s="61" t="s">
        <v>29</v>
      </c>
      <c r="F1" s="61" t="s">
        <v>30</v>
      </c>
      <c r="G1" s="61" t="s">
        <v>39</v>
      </c>
      <c r="H1" s="61" t="s">
        <v>40</v>
      </c>
      <c r="I1" s="62" t="s">
        <v>41</v>
      </c>
      <c r="J1" s="62" t="s">
        <v>42</v>
      </c>
      <c r="K1" s="63" t="s">
        <v>31</v>
      </c>
      <c r="L1" s="63" t="s">
        <v>32</v>
      </c>
      <c r="M1" s="64" t="s">
        <v>33</v>
      </c>
      <c r="N1" s="63" t="s">
        <v>397</v>
      </c>
      <c r="O1" s="64" t="s">
        <v>58</v>
      </c>
      <c r="P1" s="64" t="s">
        <v>60</v>
      </c>
      <c r="Q1" s="63" t="s">
        <v>61</v>
      </c>
      <c r="R1" s="64" t="s">
        <v>59</v>
      </c>
      <c r="S1" s="65" t="s">
        <v>548</v>
      </c>
      <c r="T1" s="66" t="s">
        <v>62</v>
      </c>
      <c r="U1" s="65" t="s">
        <v>398</v>
      </c>
      <c r="V1" s="66" t="s">
        <v>63</v>
      </c>
      <c r="W1" s="63" t="s">
        <v>34</v>
      </c>
      <c r="X1" s="64" t="s">
        <v>35</v>
      </c>
      <c r="Y1" s="67" t="s">
        <v>36</v>
      </c>
      <c r="Z1" s="67" t="s">
        <v>37</v>
      </c>
      <c r="AA1" s="63" t="s">
        <v>44</v>
      </c>
      <c r="AB1" s="64" t="s">
        <v>38</v>
      </c>
    </row>
    <row r="2" spans="1:28" x14ac:dyDescent="0.2">
      <c r="A2" s="6" t="s">
        <v>64</v>
      </c>
      <c r="B2" s="7" t="s">
        <v>202</v>
      </c>
      <c r="C2" s="7" t="s">
        <v>340</v>
      </c>
      <c r="D2" s="8" t="s">
        <v>392</v>
      </c>
      <c r="E2" s="6" t="s">
        <v>43</v>
      </c>
      <c r="F2" s="9" t="s">
        <v>56</v>
      </c>
      <c r="G2" s="10">
        <v>72</v>
      </c>
      <c r="H2" s="10">
        <v>71</v>
      </c>
      <c r="I2" s="2">
        <v>2037584</v>
      </c>
      <c r="J2" s="2">
        <v>0</v>
      </c>
      <c r="K2" s="3">
        <v>53585664</v>
      </c>
      <c r="L2" s="3">
        <v>28339000</v>
      </c>
      <c r="M2" s="11">
        <f>L2/K2</f>
        <v>0.5288541353149977</v>
      </c>
      <c r="N2" s="3">
        <v>35860456</v>
      </c>
      <c r="O2" s="12">
        <f>N2/K2</f>
        <v>0.66921734887898376</v>
      </c>
      <c r="P2" s="13">
        <v>0</v>
      </c>
      <c r="Q2" s="3">
        <v>0</v>
      </c>
      <c r="R2" s="12">
        <f t="shared" ref="R2:R33" si="0">Q2/K2</f>
        <v>0</v>
      </c>
      <c r="S2" s="2">
        <v>0</v>
      </c>
      <c r="T2" s="5">
        <f>S2/K2</f>
        <v>0</v>
      </c>
      <c r="U2" s="2">
        <v>0</v>
      </c>
      <c r="V2" s="5">
        <f t="shared" ref="V2:V33" si="1">U2/K2</f>
        <v>0</v>
      </c>
      <c r="W2" s="15">
        <v>7521456</v>
      </c>
      <c r="X2" s="12">
        <v>0.14036321356398607</v>
      </c>
      <c r="Y2" s="16">
        <v>0.86991300000000005</v>
      </c>
      <c r="Z2" s="16">
        <v>0</v>
      </c>
      <c r="AA2" s="3">
        <v>17725208</v>
      </c>
      <c r="AB2" s="12">
        <f>AA2/$K2</f>
        <v>0.33078265112101624</v>
      </c>
    </row>
    <row r="3" spans="1:28" x14ac:dyDescent="0.2">
      <c r="A3" s="6" t="s">
        <v>65</v>
      </c>
      <c r="B3" s="7" t="s">
        <v>203</v>
      </c>
      <c r="C3" s="7" t="s">
        <v>341</v>
      </c>
      <c r="D3" s="8" t="s">
        <v>6</v>
      </c>
      <c r="E3" s="6" t="s">
        <v>24</v>
      </c>
      <c r="F3" s="9" t="s">
        <v>0</v>
      </c>
      <c r="G3" s="10">
        <v>78</v>
      </c>
      <c r="H3" s="10">
        <v>76</v>
      </c>
      <c r="I3" s="2">
        <v>2879946</v>
      </c>
      <c r="J3" s="2">
        <v>11973801</v>
      </c>
      <c r="K3" s="3">
        <v>87595855</v>
      </c>
      <c r="L3" s="3">
        <v>15300000</v>
      </c>
      <c r="M3" s="11">
        <f t="shared" ref="M3:M66" si="2">L3/K3</f>
        <v>0.17466579896959736</v>
      </c>
      <c r="N3" s="3">
        <v>51247012</v>
      </c>
      <c r="O3" s="12">
        <f>N3/K3</f>
        <v>0.58503923501859767</v>
      </c>
      <c r="P3" s="13">
        <f>Q3+S3+U3</f>
        <v>49940164</v>
      </c>
      <c r="Q3" s="3">
        <v>0</v>
      </c>
      <c r="R3" s="12">
        <f t="shared" si="0"/>
        <v>0</v>
      </c>
      <c r="S3" s="2">
        <v>49940164</v>
      </c>
      <c r="T3" s="5">
        <f t="shared" ref="T3:T66" si="3">S3/K3</f>
        <v>0.57012017292370742</v>
      </c>
      <c r="U3" s="3">
        <v>0</v>
      </c>
      <c r="V3" s="5">
        <f t="shared" si="1"/>
        <v>0</v>
      </c>
      <c r="W3" s="15">
        <v>1306848</v>
      </c>
      <c r="X3" s="12">
        <v>1.4919062094890221E-2</v>
      </c>
      <c r="Y3" s="16">
        <v>0.9128938181479791</v>
      </c>
      <c r="Z3" s="16">
        <v>0.84000010000000003</v>
      </c>
      <c r="AA3" s="3">
        <v>36348843</v>
      </c>
      <c r="AB3" s="12">
        <f t="shared" ref="AB3:AB66" si="4">AA3/$K3</f>
        <v>0.41496076498140239</v>
      </c>
    </row>
    <row r="4" spans="1:28" x14ac:dyDescent="0.2">
      <c r="A4" s="6" t="s">
        <v>66</v>
      </c>
      <c r="B4" s="7" t="s">
        <v>204</v>
      </c>
      <c r="C4" s="7" t="s">
        <v>342</v>
      </c>
      <c r="D4" s="8" t="s">
        <v>390</v>
      </c>
      <c r="E4" s="6" t="s">
        <v>24</v>
      </c>
      <c r="F4" s="9" t="s">
        <v>0</v>
      </c>
      <c r="G4" s="10">
        <v>100</v>
      </c>
      <c r="H4" s="10">
        <v>99</v>
      </c>
      <c r="I4" s="2">
        <v>3493293</v>
      </c>
      <c r="J4" s="2">
        <v>0</v>
      </c>
      <c r="K4" s="3">
        <v>74564494</v>
      </c>
      <c r="L4" s="3">
        <v>5469400</v>
      </c>
      <c r="M4" s="11">
        <f t="shared" si="2"/>
        <v>7.3351265550061939E-2</v>
      </c>
      <c r="N4" s="3">
        <v>42989957</v>
      </c>
      <c r="O4" s="12">
        <f t="shared" ref="O4:O67" si="5">N4/K4</f>
        <v>0.57654729072526123</v>
      </c>
      <c r="P4" s="13">
        <v>37814996</v>
      </c>
      <c r="Q4" s="3">
        <v>0</v>
      </c>
      <c r="R4" s="12">
        <f t="shared" si="0"/>
        <v>0</v>
      </c>
      <c r="S4" s="2">
        <v>37814996</v>
      </c>
      <c r="T4" s="5">
        <f t="shared" si="3"/>
        <v>0.50714480809056384</v>
      </c>
      <c r="U4" s="3">
        <v>0</v>
      </c>
      <c r="V4" s="5">
        <f t="shared" si="1"/>
        <v>0</v>
      </c>
      <c r="W4" s="15">
        <v>5174961</v>
      </c>
      <c r="X4" s="12">
        <v>6.9402482634697421E-2</v>
      </c>
      <c r="Y4" s="16">
        <v>0.90386168899999997</v>
      </c>
      <c r="Z4" s="16">
        <v>0</v>
      </c>
      <c r="AA4" s="3">
        <v>31574537</v>
      </c>
      <c r="AB4" s="12">
        <f t="shared" si="4"/>
        <v>0.42345270927473871</v>
      </c>
    </row>
    <row r="5" spans="1:28" x14ac:dyDescent="0.2">
      <c r="A5" s="6" t="s">
        <v>67</v>
      </c>
      <c r="B5" s="7" t="s">
        <v>205</v>
      </c>
      <c r="C5" s="7" t="s">
        <v>6</v>
      </c>
      <c r="D5" s="8" t="s">
        <v>6</v>
      </c>
      <c r="E5" s="6" t="s">
        <v>43</v>
      </c>
      <c r="F5" s="9" t="s">
        <v>0</v>
      </c>
      <c r="G5" s="10">
        <v>40</v>
      </c>
      <c r="H5" s="10">
        <v>39</v>
      </c>
      <c r="I5" s="2">
        <v>492133.6</v>
      </c>
      <c r="J5" s="2">
        <v>0</v>
      </c>
      <c r="K5" s="3">
        <v>11983946</v>
      </c>
      <c r="L5" s="3">
        <v>5756000</v>
      </c>
      <c r="M5" s="11">
        <f t="shared" si="2"/>
        <v>0.48030924037875339</v>
      </c>
      <c r="N5" s="3">
        <v>7653170.1414595079</v>
      </c>
      <c r="O5" s="12">
        <f t="shared" si="5"/>
        <v>0.63861854362991188</v>
      </c>
      <c r="P5" s="13">
        <f>Q5+S5+U5</f>
        <v>0</v>
      </c>
      <c r="Q5" s="3">
        <v>0</v>
      </c>
      <c r="R5" s="12">
        <f t="shared" si="0"/>
        <v>0</v>
      </c>
      <c r="S5" s="2">
        <v>0</v>
      </c>
      <c r="T5" s="5">
        <f>S5/K5</f>
        <v>0</v>
      </c>
      <c r="U5" s="3">
        <v>0</v>
      </c>
      <c r="V5" s="5">
        <f t="shared" si="1"/>
        <v>0</v>
      </c>
      <c r="W5" s="15">
        <v>1897170</v>
      </c>
      <c r="X5" s="12">
        <f>W5/$K5</f>
        <v>0.15830929144707429</v>
      </c>
      <c r="Y5" s="16">
        <v>0.88</v>
      </c>
      <c r="Z5" s="16">
        <v>0</v>
      </c>
      <c r="AA5" s="3">
        <v>4330776</v>
      </c>
      <c r="AB5" s="12">
        <f t="shared" si="4"/>
        <v>0.36138146817417233</v>
      </c>
    </row>
    <row r="6" spans="1:28" x14ac:dyDescent="0.2">
      <c r="A6" s="6" t="s">
        <v>68</v>
      </c>
      <c r="B6" s="7" t="s">
        <v>206</v>
      </c>
      <c r="C6" s="7" t="s">
        <v>343</v>
      </c>
      <c r="D6" s="8" t="s">
        <v>1</v>
      </c>
      <c r="E6" s="6" t="s">
        <v>43</v>
      </c>
      <c r="F6" s="9" t="s">
        <v>0</v>
      </c>
      <c r="G6" s="10">
        <v>145</v>
      </c>
      <c r="H6" s="10">
        <v>142</v>
      </c>
      <c r="I6" s="2">
        <v>2989528</v>
      </c>
      <c r="J6" s="2">
        <v>0</v>
      </c>
      <c r="K6" s="3">
        <v>79504378</v>
      </c>
      <c r="L6" s="3">
        <v>16878756</v>
      </c>
      <c r="M6" s="11">
        <f t="shared" si="2"/>
        <v>0.21229970505523607</v>
      </c>
      <c r="N6" s="3">
        <v>53794440</v>
      </c>
      <c r="O6" s="12">
        <f t="shared" si="5"/>
        <v>0.67662236160126932</v>
      </c>
      <c r="P6" s="13">
        <v>0</v>
      </c>
      <c r="Q6" s="3">
        <v>0</v>
      </c>
      <c r="R6" s="12">
        <f t="shared" si="0"/>
        <v>0</v>
      </c>
      <c r="S6" s="2">
        <v>0</v>
      </c>
      <c r="T6" s="5">
        <f t="shared" si="3"/>
        <v>0</v>
      </c>
      <c r="U6" s="2">
        <v>0</v>
      </c>
      <c r="V6" s="5">
        <f t="shared" si="1"/>
        <v>0</v>
      </c>
      <c r="W6" s="15">
        <v>36915684</v>
      </c>
      <c r="X6" s="12">
        <v>0.46432265654603322</v>
      </c>
      <c r="Y6" s="16">
        <v>0.86</v>
      </c>
      <c r="Z6" s="16">
        <v>0</v>
      </c>
      <c r="AA6" s="3">
        <v>25709938</v>
      </c>
      <c r="AB6" s="12">
        <f t="shared" si="4"/>
        <v>0.32337763839873068</v>
      </c>
    </row>
    <row r="7" spans="1:28" x14ac:dyDescent="0.2">
      <c r="A7" s="6" t="s">
        <v>69</v>
      </c>
      <c r="B7" s="7" t="s">
        <v>207</v>
      </c>
      <c r="C7" s="7" t="s">
        <v>6</v>
      </c>
      <c r="D7" s="8" t="s">
        <v>6</v>
      </c>
      <c r="E7" s="6" t="s">
        <v>43</v>
      </c>
      <c r="F7" s="9" t="s">
        <v>0</v>
      </c>
      <c r="G7" s="10">
        <v>50</v>
      </c>
      <c r="H7" s="10">
        <v>49</v>
      </c>
      <c r="I7" s="2">
        <v>596833</v>
      </c>
      <c r="J7" s="2">
        <v>0</v>
      </c>
      <c r="K7" s="3">
        <v>14407942.364526851</v>
      </c>
      <c r="L7" s="3">
        <v>7000000</v>
      </c>
      <c r="M7" s="11">
        <f t="shared" si="2"/>
        <v>0.48584314282339069</v>
      </c>
      <c r="N7" s="3">
        <v>9156336.3645268511</v>
      </c>
      <c r="O7" s="12">
        <f t="shared" si="5"/>
        <v>0.63550617658426067</v>
      </c>
      <c r="P7" s="13">
        <v>0</v>
      </c>
      <c r="Q7" s="3">
        <v>0</v>
      </c>
      <c r="R7" s="12">
        <f t="shared" si="0"/>
        <v>0</v>
      </c>
      <c r="S7" s="2">
        <v>0</v>
      </c>
      <c r="T7" s="5">
        <f t="shared" si="3"/>
        <v>0</v>
      </c>
      <c r="U7" s="2">
        <v>0</v>
      </c>
      <c r="V7" s="5">
        <f t="shared" si="1"/>
        <v>0</v>
      </c>
      <c r="W7" s="15">
        <v>2156336</v>
      </c>
      <c r="X7" s="12">
        <v>0.14966300846045985</v>
      </c>
      <c r="Y7" s="16">
        <v>0.87991213622571141</v>
      </c>
      <c r="Z7" s="16">
        <v>0</v>
      </c>
      <c r="AA7" s="3">
        <v>5251606</v>
      </c>
      <c r="AB7" s="12">
        <f t="shared" si="4"/>
        <v>0.36449382341573933</v>
      </c>
    </row>
    <row r="8" spans="1:28" x14ac:dyDescent="0.2">
      <c r="A8" s="6" t="s">
        <v>70</v>
      </c>
      <c r="B8" s="7" t="s">
        <v>208</v>
      </c>
      <c r="C8" s="7" t="s">
        <v>9</v>
      </c>
      <c r="D8" s="8" t="s">
        <v>9</v>
      </c>
      <c r="E8" s="6" t="s">
        <v>24</v>
      </c>
      <c r="F8" s="9" t="s">
        <v>0</v>
      </c>
      <c r="G8" s="10">
        <v>145</v>
      </c>
      <c r="H8" s="10">
        <v>144</v>
      </c>
      <c r="I8" s="2">
        <v>3131912</v>
      </c>
      <c r="J8" s="2">
        <v>0</v>
      </c>
      <c r="K8" s="3">
        <v>67522388</v>
      </c>
      <c r="L8" s="3">
        <v>20975000</v>
      </c>
      <c r="M8" s="11">
        <f t="shared" si="2"/>
        <v>0.31063771026581583</v>
      </c>
      <c r="N8" s="3">
        <v>38395606</v>
      </c>
      <c r="O8" s="12">
        <f t="shared" si="5"/>
        <v>0.56863519104211779</v>
      </c>
      <c r="P8" s="13">
        <v>10426995</v>
      </c>
      <c r="Q8" s="3">
        <v>0</v>
      </c>
      <c r="R8" s="12">
        <f t="shared" si="0"/>
        <v>0</v>
      </c>
      <c r="S8" s="2">
        <v>0</v>
      </c>
      <c r="T8" s="5">
        <f t="shared" si="3"/>
        <v>0</v>
      </c>
      <c r="U8" s="2">
        <v>10426995</v>
      </c>
      <c r="V8" s="5">
        <f t="shared" si="1"/>
        <v>0.15442278196677522</v>
      </c>
      <c r="W8" s="15">
        <v>6993611</v>
      </c>
      <c r="X8" s="12">
        <f>W8/$K8</f>
        <v>0.1035746988095267</v>
      </c>
      <c r="Y8" s="16">
        <v>0.93</v>
      </c>
      <c r="Z8" s="16">
        <v>0</v>
      </c>
      <c r="AA8" s="3">
        <v>29126782</v>
      </c>
      <c r="AB8" s="12">
        <f t="shared" si="4"/>
        <v>0.43136480895788226</v>
      </c>
    </row>
    <row r="9" spans="1:28" x14ac:dyDescent="0.2">
      <c r="A9" s="6" t="s">
        <v>71</v>
      </c>
      <c r="B9" s="7" t="s">
        <v>209</v>
      </c>
      <c r="C9" s="7" t="s">
        <v>48</v>
      </c>
      <c r="D9" s="8" t="s">
        <v>2</v>
      </c>
      <c r="E9" s="6" t="s">
        <v>24</v>
      </c>
      <c r="F9" s="9" t="s">
        <v>0</v>
      </c>
      <c r="G9" s="10">
        <v>130</v>
      </c>
      <c r="H9" s="10">
        <v>128</v>
      </c>
      <c r="I9" s="2">
        <v>3874336</v>
      </c>
      <c r="J9" s="2">
        <v>20132669</v>
      </c>
      <c r="K9" s="3">
        <v>79135406</v>
      </c>
      <c r="L9" s="3">
        <v>18765718</v>
      </c>
      <c r="M9" s="11">
        <f t="shared" si="2"/>
        <v>0.23713428601099235</v>
      </c>
      <c r="N9" s="3">
        <v>24577874</v>
      </c>
      <c r="O9" s="12">
        <f t="shared" si="5"/>
        <v>0.31057999500248978</v>
      </c>
      <c r="P9" s="13">
        <v>0</v>
      </c>
      <c r="Q9" s="3">
        <v>0</v>
      </c>
      <c r="R9" s="12">
        <f t="shared" si="0"/>
        <v>0</v>
      </c>
      <c r="S9" s="2">
        <v>0</v>
      </c>
      <c r="T9" s="5">
        <f t="shared" si="3"/>
        <v>0</v>
      </c>
      <c r="U9" s="2">
        <v>0</v>
      </c>
      <c r="V9" s="5">
        <f t="shared" si="1"/>
        <v>0</v>
      </c>
      <c r="W9" s="15">
        <v>5812156</v>
      </c>
      <c r="X9" s="12">
        <v>7.3445708991497438E-2</v>
      </c>
      <c r="Y9" s="16">
        <v>0.9405</v>
      </c>
      <c r="Z9" s="16">
        <v>0.9</v>
      </c>
      <c r="AA9" s="3">
        <v>54557532</v>
      </c>
      <c r="AB9" s="12">
        <f t="shared" si="4"/>
        <v>0.68942000499751022</v>
      </c>
    </row>
    <row r="10" spans="1:28" x14ac:dyDescent="0.2">
      <c r="A10" s="6" t="s">
        <v>72</v>
      </c>
      <c r="B10" s="7" t="s">
        <v>210</v>
      </c>
      <c r="C10" s="7" t="s">
        <v>344</v>
      </c>
      <c r="D10" s="8" t="s">
        <v>345</v>
      </c>
      <c r="E10" s="6" t="s">
        <v>43</v>
      </c>
      <c r="F10" s="9" t="s">
        <v>0</v>
      </c>
      <c r="G10" s="10">
        <v>60</v>
      </c>
      <c r="H10" s="10">
        <v>59</v>
      </c>
      <c r="I10" s="2">
        <v>1922198</v>
      </c>
      <c r="J10" s="2">
        <v>0</v>
      </c>
      <c r="K10" s="3">
        <v>50510726</v>
      </c>
      <c r="L10" s="3">
        <v>4667000</v>
      </c>
      <c r="M10" s="11">
        <f t="shared" si="2"/>
        <v>9.2396216993594585E-2</v>
      </c>
      <c r="N10" s="3">
        <v>32826507</v>
      </c>
      <c r="O10" s="12">
        <f t="shared" si="5"/>
        <v>0.6498918071381512</v>
      </c>
      <c r="P10" s="13">
        <f>Q10+S10+U10</f>
        <v>26189161</v>
      </c>
      <c r="Q10" s="3">
        <v>0</v>
      </c>
      <c r="R10" s="12">
        <f t="shared" si="0"/>
        <v>0</v>
      </c>
      <c r="S10" s="17">
        <v>20401715</v>
      </c>
      <c r="T10" s="5">
        <f>S10/K10</f>
        <v>0.40390856785546897</v>
      </c>
      <c r="U10" s="2">
        <v>5787446</v>
      </c>
      <c r="V10" s="5">
        <f t="shared" si="1"/>
        <v>0.11457855505779109</v>
      </c>
      <c r="W10" s="15">
        <v>1970346</v>
      </c>
      <c r="X10" s="12">
        <v>3.9008467231296577E-2</v>
      </c>
      <c r="Y10" s="16">
        <v>0.92</v>
      </c>
      <c r="Z10" s="16">
        <v>0</v>
      </c>
      <c r="AA10" s="3">
        <v>17684219</v>
      </c>
      <c r="AB10" s="12">
        <f t="shared" si="4"/>
        <v>0.3501081928618488</v>
      </c>
    </row>
    <row r="11" spans="1:28" x14ac:dyDescent="0.2">
      <c r="A11" s="6" t="s">
        <v>73</v>
      </c>
      <c r="B11" s="7" t="s">
        <v>211</v>
      </c>
      <c r="C11" s="7" t="s">
        <v>17</v>
      </c>
      <c r="D11" s="8" t="s">
        <v>9</v>
      </c>
      <c r="E11" s="6" t="s">
        <v>24</v>
      </c>
      <c r="F11" s="9" t="s">
        <v>0</v>
      </c>
      <c r="G11" s="10">
        <v>140</v>
      </c>
      <c r="H11" s="10">
        <v>139</v>
      </c>
      <c r="I11" s="2">
        <v>3567918</v>
      </c>
      <c r="J11" s="2">
        <v>20584139</v>
      </c>
      <c r="K11" s="3">
        <v>73815142</v>
      </c>
      <c r="L11" s="3">
        <v>16197385</v>
      </c>
      <c r="M11" s="11">
        <f t="shared" si="2"/>
        <v>0.21943173935775942</v>
      </c>
      <c r="N11" s="3">
        <v>22563846</v>
      </c>
      <c r="O11" s="12">
        <f t="shared" si="5"/>
        <v>0.30568045239281666</v>
      </c>
      <c r="P11" s="13">
        <v>0</v>
      </c>
      <c r="Q11" s="3">
        <v>0</v>
      </c>
      <c r="R11" s="12">
        <f t="shared" si="0"/>
        <v>0</v>
      </c>
      <c r="S11" s="2">
        <v>0</v>
      </c>
      <c r="T11" s="5">
        <f t="shared" si="3"/>
        <v>0</v>
      </c>
      <c r="U11" s="2">
        <v>0</v>
      </c>
      <c r="V11" s="5">
        <f t="shared" si="1"/>
        <v>0</v>
      </c>
      <c r="W11" s="15">
        <v>6366461</v>
      </c>
      <c r="X11" s="12">
        <v>8.6248713035057226E-2</v>
      </c>
      <c r="Y11" s="16">
        <v>0.89990988300000008</v>
      </c>
      <c r="Z11" s="16">
        <v>0.93</v>
      </c>
      <c r="AA11" s="3">
        <v>51251296</v>
      </c>
      <c r="AB11" s="12">
        <f t="shared" si="4"/>
        <v>0.6943195476071834</v>
      </c>
    </row>
    <row r="12" spans="1:28" x14ac:dyDescent="0.2">
      <c r="A12" s="6" t="s">
        <v>74</v>
      </c>
      <c r="B12" s="7" t="s">
        <v>212</v>
      </c>
      <c r="C12" s="7" t="s">
        <v>6</v>
      </c>
      <c r="D12" s="8" t="s">
        <v>6</v>
      </c>
      <c r="E12" s="6" t="s">
        <v>43</v>
      </c>
      <c r="F12" s="9" t="s">
        <v>56</v>
      </c>
      <c r="G12" s="10">
        <v>238</v>
      </c>
      <c r="H12" s="10">
        <v>236</v>
      </c>
      <c r="I12" s="2">
        <v>3404747</v>
      </c>
      <c r="J12" s="2">
        <v>0</v>
      </c>
      <c r="K12" s="3">
        <v>85328873</v>
      </c>
      <c r="L12" s="3">
        <v>42207981</v>
      </c>
      <c r="M12" s="11">
        <f t="shared" si="2"/>
        <v>0.49465063250044333</v>
      </c>
      <c r="N12" s="3">
        <v>55367104</v>
      </c>
      <c r="O12" s="12">
        <f t="shared" si="5"/>
        <v>0.64886716598260941</v>
      </c>
      <c r="P12" s="13">
        <v>0</v>
      </c>
      <c r="Q12" s="3">
        <v>0</v>
      </c>
      <c r="R12" s="12">
        <f t="shared" si="0"/>
        <v>0</v>
      </c>
      <c r="S12" s="2">
        <v>0</v>
      </c>
      <c r="T12" s="5">
        <f t="shared" si="3"/>
        <v>0</v>
      </c>
      <c r="U12" s="2">
        <v>0</v>
      </c>
      <c r="V12" s="5">
        <f t="shared" si="1"/>
        <v>0</v>
      </c>
      <c r="W12" s="15">
        <v>13159123</v>
      </c>
      <c r="X12" s="12">
        <v>0.1542165334821661</v>
      </c>
      <c r="Y12" s="16">
        <v>0.88</v>
      </c>
      <c r="Z12" s="16">
        <v>0</v>
      </c>
      <c r="AA12" s="3">
        <v>29961769</v>
      </c>
      <c r="AB12" s="12">
        <f t="shared" si="4"/>
        <v>0.35113283401739059</v>
      </c>
    </row>
    <row r="13" spans="1:28" x14ac:dyDescent="0.2">
      <c r="A13" s="6" t="s">
        <v>75</v>
      </c>
      <c r="B13" s="7" t="s">
        <v>213</v>
      </c>
      <c r="C13" s="7" t="s">
        <v>9</v>
      </c>
      <c r="D13" s="8" t="s">
        <v>9</v>
      </c>
      <c r="E13" s="6" t="s">
        <v>24</v>
      </c>
      <c r="F13" s="9" t="s">
        <v>0</v>
      </c>
      <c r="G13" s="10">
        <v>130</v>
      </c>
      <c r="H13" s="10">
        <v>129</v>
      </c>
      <c r="I13" s="2">
        <v>4494886</v>
      </c>
      <c r="J13" s="2">
        <v>16811236</v>
      </c>
      <c r="K13" s="3">
        <v>96964274</v>
      </c>
      <c r="L13" s="3">
        <v>9005229</v>
      </c>
      <c r="M13" s="11">
        <f t="shared" si="2"/>
        <v>9.287161784968348E-2</v>
      </c>
      <c r="N13" s="3">
        <v>44080894</v>
      </c>
      <c r="O13" s="12">
        <f t="shared" si="5"/>
        <v>0.45460964313516133</v>
      </c>
      <c r="P13" s="13">
        <v>26300867</v>
      </c>
      <c r="Q13" s="3">
        <v>0</v>
      </c>
      <c r="R13" s="12">
        <f t="shared" si="0"/>
        <v>0</v>
      </c>
      <c r="S13" s="2">
        <v>26300867</v>
      </c>
      <c r="T13" s="5">
        <f t="shared" si="3"/>
        <v>0.2712428600249201</v>
      </c>
      <c r="U13" s="2">
        <v>0</v>
      </c>
      <c r="V13" s="5">
        <f t="shared" si="1"/>
        <v>0</v>
      </c>
      <c r="W13" s="15">
        <v>8774798</v>
      </c>
      <c r="X13" s="12">
        <v>9.0495165260557717E-2</v>
      </c>
      <c r="Y13" s="16">
        <v>0.83991601699999996</v>
      </c>
      <c r="Z13" s="16">
        <v>0.900000039999999</v>
      </c>
      <c r="AA13" s="3">
        <v>52883380</v>
      </c>
      <c r="AB13" s="12">
        <f t="shared" si="4"/>
        <v>0.54539035686483872</v>
      </c>
    </row>
    <row r="14" spans="1:28" x14ac:dyDescent="0.2">
      <c r="A14" s="6" t="s">
        <v>76</v>
      </c>
      <c r="B14" s="7" t="s">
        <v>214</v>
      </c>
      <c r="C14" s="7" t="s">
        <v>345</v>
      </c>
      <c r="D14" s="8" t="s">
        <v>345</v>
      </c>
      <c r="E14" s="6" t="s">
        <v>43</v>
      </c>
      <c r="F14" s="9" t="s">
        <v>0</v>
      </c>
      <c r="G14" s="10">
        <v>72</v>
      </c>
      <c r="H14" s="10">
        <v>71</v>
      </c>
      <c r="I14" s="2">
        <v>1924725</v>
      </c>
      <c r="J14" s="2">
        <v>8158746</v>
      </c>
      <c r="K14" s="3">
        <v>48785337</v>
      </c>
      <c r="L14" s="3">
        <v>604857</v>
      </c>
      <c r="M14" s="11">
        <f t="shared" si="2"/>
        <v>1.2398336000015742E-2</v>
      </c>
      <c r="N14" s="3">
        <v>25492578</v>
      </c>
      <c r="O14" s="12">
        <f t="shared" si="5"/>
        <v>0.52254590349555241</v>
      </c>
      <c r="P14" s="13">
        <v>20195872</v>
      </c>
      <c r="Q14" s="3">
        <v>0</v>
      </c>
      <c r="R14" s="12">
        <f t="shared" si="0"/>
        <v>0</v>
      </c>
      <c r="S14" s="2">
        <v>20195872</v>
      </c>
      <c r="T14" s="5">
        <f t="shared" si="3"/>
        <v>0.41397422344340884</v>
      </c>
      <c r="U14" s="2">
        <v>0</v>
      </c>
      <c r="V14" s="5">
        <f t="shared" si="1"/>
        <v>0</v>
      </c>
      <c r="W14" s="15">
        <v>4691849</v>
      </c>
      <c r="X14" s="12">
        <v>9.6173344052127796E-2</v>
      </c>
      <c r="Y14" s="16">
        <v>0.84991455922274606</v>
      </c>
      <c r="Z14" s="16">
        <v>0.84991504821941999</v>
      </c>
      <c r="AA14" s="3">
        <v>23292759</v>
      </c>
      <c r="AB14" s="12">
        <f t="shared" si="4"/>
        <v>0.47745409650444764</v>
      </c>
    </row>
    <row r="15" spans="1:28" x14ac:dyDescent="0.2">
      <c r="A15" s="6" t="s">
        <v>77</v>
      </c>
      <c r="B15" s="7" t="s">
        <v>215</v>
      </c>
      <c r="C15" s="7" t="s">
        <v>2</v>
      </c>
      <c r="D15" s="8" t="s">
        <v>2</v>
      </c>
      <c r="E15" s="6" t="s">
        <v>43</v>
      </c>
      <c r="F15" s="9" t="s">
        <v>0</v>
      </c>
      <c r="G15" s="10">
        <v>23</v>
      </c>
      <c r="H15" s="10">
        <v>22</v>
      </c>
      <c r="I15" s="2">
        <v>778169</v>
      </c>
      <c r="J15" s="2">
        <v>0</v>
      </c>
      <c r="K15" s="3">
        <v>16077856</v>
      </c>
      <c r="L15" s="3">
        <v>1148527</v>
      </c>
      <c r="M15" s="11">
        <f t="shared" si="2"/>
        <v>7.1435333168800616E-2</v>
      </c>
      <c r="N15" s="3">
        <v>9447533</v>
      </c>
      <c r="O15" s="12">
        <f t="shared" si="5"/>
        <v>0.58761149496549792</v>
      </c>
      <c r="P15" s="13">
        <v>6086398</v>
      </c>
      <c r="Q15" s="3">
        <v>0</v>
      </c>
      <c r="R15" s="12">
        <f t="shared" si="0"/>
        <v>0</v>
      </c>
      <c r="S15" s="2">
        <v>1148527</v>
      </c>
      <c r="T15" s="5">
        <f t="shared" si="3"/>
        <v>7.1435333168800616E-2</v>
      </c>
      <c r="U15" s="2">
        <v>4937871</v>
      </c>
      <c r="V15" s="5">
        <f t="shared" si="1"/>
        <v>0.30712247951468158</v>
      </c>
      <c r="W15" s="15">
        <v>3361135</v>
      </c>
      <c r="X15" s="12">
        <v>0.20905368228201571</v>
      </c>
      <c r="Y15" s="16">
        <v>0.8520415231138736</v>
      </c>
      <c r="Z15" s="16">
        <v>0</v>
      </c>
      <c r="AA15" s="3">
        <v>6630323</v>
      </c>
      <c r="AB15" s="12">
        <f t="shared" si="4"/>
        <v>0.41238850503450214</v>
      </c>
    </row>
    <row r="16" spans="1:28" x14ac:dyDescent="0.2">
      <c r="A16" s="6" t="s">
        <v>78</v>
      </c>
      <c r="B16" s="7" t="s">
        <v>216</v>
      </c>
      <c r="C16" s="7" t="s">
        <v>18</v>
      </c>
      <c r="D16" s="8" t="s">
        <v>1</v>
      </c>
      <c r="E16" s="6" t="s">
        <v>43</v>
      </c>
      <c r="F16" s="9" t="s">
        <v>0</v>
      </c>
      <c r="G16" s="10">
        <v>58</v>
      </c>
      <c r="H16" s="10">
        <v>57</v>
      </c>
      <c r="I16" s="2">
        <v>770213</v>
      </c>
      <c r="J16" s="2">
        <v>0</v>
      </c>
      <c r="K16" s="3">
        <v>23144375</v>
      </c>
      <c r="L16" s="3">
        <v>5269490</v>
      </c>
      <c r="M16" s="11">
        <f t="shared" si="2"/>
        <v>0.22767907968998946</v>
      </c>
      <c r="N16" s="3">
        <v>16520543</v>
      </c>
      <c r="O16" s="12">
        <f t="shared" si="5"/>
        <v>0.71380380762064222</v>
      </c>
      <c r="P16" s="13">
        <v>0</v>
      </c>
      <c r="Q16" s="3">
        <v>0</v>
      </c>
      <c r="R16" s="12">
        <f t="shared" si="0"/>
        <v>0</v>
      </c>
      <c r="S16" s="2">
        <v>0</v>
      </c>
      <c r="T16" s="5">
        <f t="shared" si="3"/>
        <v>0</v>
      </c>
      <c r="U16" s="2">
        <v>0</v>
      </c>
      <c r="V16" s="5">
        <f t="shared" si="1"/>
        <v>0</v>
      </c>
      <c r="W16" s="15">
        <v>11251053</v>
      </c>
      <c r="X16" s="12">
        <v>0.4861247279306527</v>
      </c>
      <c r="Y16" s="16">
        <v>0.86</v>
      </c>
      <c r="Z16" s="16">
        <v>0</v>
      </c>
      <c r="AA16" s="3">
        <v>6623832</v>
      </c>
      <c r="AB16" s="12">
        <f t="shared" si="4"/>
        <v>0.28619619237935784</v>
      </c>
    </row>
    <row r="17" spans="1:28" x14ac:dyDescent="0.2">
      <c r="A17" s="6" t="s">
        <v>79</v>
      </c>
      <c r="B17" s="7" t="s">
        <v>217</v>
      </c>
      <c r="C17" s="7" t="s">
        <v>3</v>
      </c>
      <c r="D17" s="8" t="s">
        <v>3</v>
      </c>
      <c r="E17" s="6" t="s">
        <v>24</v>
      </c>
      <c r="F17" s="9" t="s">
        <v>0</v>
      </c>
      <c r="G17" s="10">
        <v>57</v>
      </c>
      <c r="H17" s="10">
        <v>56</v>
      </c>
      <c r="I17" s="2">
        <v>2097297</v>
      </c>
      <c r="J17" s="2">
        <v>1000000</v>
      </c>
      <c r="K17" s="3">
        <v>42275755.700000003</v>
      </c>
      <c r="L17" s="3">
        <v>3408000</v>
      </c>
      <c r="M17" s="11">
        <f t="shared" si="2"/>
        <v>8.0613579664526258E-2</v>
      </c>
      <c r="N17" s="3">
        <v>21795038</v>
      </c>
      <c r="O17" s="12">
        <f t="shared" si="5"/>
        <v>0.51554461035926558</v>
      </c>
      <c r="P17" s="18">
        <f>Q17+S17+U17</f>
        <v>16783202</v>
      </c>
      <c r="Q17" s="3">
        <v>0</v>
      </c>
      <c r="R17" s="12">
        <f t="shared" si="0"/>
        <v>0</v>
      </c>
      <c r="S17" s="2">
        <v>14223253</v>
      </c>
      <c r="T17" s="5">
        <f t="shared" si="3"/>
        <v>0.33643994683222184</v>
      </c>
      <c r="U17" s="2">
        <v>2559949</v>
      </c>
      <c r="V17" s="5">
        <f t="shared" si="1"/>
        <v>6.0553595260746572E-2</v>
      </c>
      <c r="W17" s="15">
        <v>3659916</v>
      </c>
      <c r="X17" s="12">
        <v>8.6572455995150899E-2</v>
      </c>
      <c r="Y17" s="16">
        <v>0.93600085</v>
      </c>
      <c r="Z17" s="16">
        <v>0.85</v>
      </c>
      <c r="AA17" s="3">
        <v>20480717.699999999</v>
      </c>
      <c r="AB17" s="12">
        <f t="shared" si="4"/>
        <v>0.48445538964073437</v>
      </c>
    </row>
    <row r="18" spans="1:28" x14ac:dyDescent="0.2">
      <c r="A18" s="6" t="s">
        <v>80</v>
      </c>
      <c r="B18" s="7" t="s">
        <v>218</v>
      </c>
      <c r="C18" s="7" t="s">
        <v>6</v>
      </c>
      <c r="D18" s="8" t="s">
        <v>6</v>
      </c>
      <c r="E18" s="6" t="s">
        <v>43</v>
      </c>
      <c r="F18" s="9" t="s">
        <v>0</v>
      </c>
      <c r="G18" s="10">
        <v>104</v>
      </c>
      <c r="H18" s="10">
        <v>102</v>
      </c>
      <c r="I18" s="2">
        <v>3362455</v>
      </c>
      <c r="J18" s="2">
        <v>0</v>
      </c>
      <c r="K18" s="3">
        <v>76611923</v>
      </c>
      <c r="L18" s="3">
        <v>8076000</v>
      </c>
      <c r="M18" s="11">
        <f t="shared" si="2"/>
        <v>0.1054144013589112</v>
      </c>
      <c r="N18" s="3">
        <v>44156100</v>
      </c>
      <c r="O18" s="12">
        <f t="shared" si="5"/>
        <v>0.57636067952503944</v>
      </c>
      <c r="P18" s="13">
        <f>Q18+S18+U18</f>
        <v>16080100</v>
      </c>
      <c r="Q18" s="3">
        <v>0</v>
      </c>
      <c r="R18" s="12">
        <f t="shared" si="0"/>
        <v>0</v>
      </c>
      <c r="S18" s="2">
        <v>14080000</v>
      </c>
      <c r="T18" s="5">
        <f t="shared" si="3"/>
        <v>0.1837834040531785</v>
      </c>
      <c r="U18" s="2">
        <v>2000100</v>
      </c>
      <c r="V18" s="5">
        <f t="shared" si="1"/>
        <v>2.6106902446503006E-2</v>
      </c>
      <c r="W18" s="15">
        <v>2000100</v>
      </c>
      <c r="X18" s="12">
        <v>2.6106902446503006E-2</v>
      </c>
      <c r="Y18" s="16">
        <v>0.96524200000000004</v>
      </c>
      <c r="Z18" s="16">
        <v>0.89</v>
      </c>
      <c r="AA18" s="3">
        <v>32455823</v>
      </c>
      <c r="AB18" s="12">
        <f t="shared" si="4"/>
        <v>0.42363932047496056</v>
      </c>
    </row>
    <row r="19" spans="1:28" x14ac:dyDescent="0.2">
      <c r="A19" s="6" t="s">
        <v>81</v>
      </c>
      <c r="B19" s="7" t="s">
        <v>219</v>
      </c>
      <c r="C19" s="7" t="s">
        <v>346</v>
      </c>
      <c r="D19" s="8" t="s">
        <v>1</v>
      </c>
      <c r="E19" s="6" t="s">
        <v>43</v>
      </c>
      <c r="F19" s="9" t="s">
        <v>56</v>
      </c>
      <c r="G19" s="10">
        <v>42</v>
      </c>
      <c r="H19" s="10">
        <v>41</v>
      </c>
      <c r="I19" s="2">
        <v>382829</v>
      </c>
      <c r="J19" s="2">
        <v>724131</v>
      </c>
      <c r="K19" s="3">
        <v>11187996</v>
      </c>
      <c r="L19" s="3">
        <v>3020000</v>
      </c>
      <c r="M19" s="11">
        <f t="shared" si="2"/>
        <v>0.26993216658282682</v>
      </c>
      <c r="N19" s="3">
        <v>7160309</v>
      </c>
      <c r="O19" s="12">
        <f t="shared" si="5"/>
        <v>0.63999924562003774</v>
      </c>
      <c r="P19" s="13">
        <v>2760748</v>
      </c>
      <c r="Q19" s="3">
        <v>0</v>
      </c>
      <c r="R19" s="12">
        <f t="shared" si="0"/>
        <v>0</v>
      </c>
      <c r="S19" s="2">
        <v>0</v>
      </c>
      <c r="T19" s="5">
        <f t="shared" si="3"/>
        <v>0</v>
      </c>
      <c r="U19" s="2">
        <v>2760748</v>
      </c>
      <c r="V19" s="5">
        <f t="shared" si="1"/>
        <v>0.24675983080437283</v>
      </c>
      <c r="W19" s="15">
        <v>1379561</v>
      </c>
      <c r="X19" s="12">
        <v>0.12330724823283812</v>
      </c>
      <c r="Y19" s="16">
        <v>0.88563080000000005</v>
      </c>
      <c r="Z19" s="16">
        <v>0.88</v>
      </c>
      <c r="AA19" s="3">
        <v>4027687</v>
      </c>
      <c r="AB19" s="12">
        <f t="shared" si="4"/>
        <v>0.36000075437996226</v>
      </c>
    </row>
    <row r="20" spans="1:28" x14ac:dyDescent="0.2">
      <c r="A20" s="6" t="s">
        <v>82</v>
      </c>
      <c r="B20" s="7" t="s">
        <v>220</v>
      </c>
      <c r="C20" s="7" t="s">
        <v>347</v>
      </c>
      <c r="D20" s="8" t="s">
        <v>15</v>
      </c>
      <c r="E20" s="6" t="s">
        <v>43</v>
      </c>
      <c r="F20" s="9" t="s">
        <v>0</v>
      </c>
      <c r="G20" s="10">
        <v>113</v>
      </c>
      <c r="H20" s="10">
        <v>111</v>
      </c>
      <c r="I20" s="2">
        <v>6418635</v>
      </c>
      <c r="J20" s="2">
        <v>0</v>
      </c>
      <c r="K20" s="3">
        <v>130994476</v>
      </c>
      <c r="L20" s="3">
        <v>23582000</v>
      </c>
      <c r="M20" s="11">
        <f t="shared" si="2"/>
        <v>0.18002285836847043</v>
      </c>
      <c r="N20" s="3">
        <v>67656595</v>
      </c>
      <c r="O20" s="12">
        <f t="shared" si="5"/>
        <v>0.51648433633186186</v>
      </c>
      <c r="P20" s="13">
        <v>30248953</v>
      </c>
      <c r="Q20" s="3">
        <v>0</v>
      </c>
      <c r="R20" s="12">
        <f t="shared" si="0"/>
        <v>0</v>
      </c>
      <c r="S20" s="2">
        <v>0</v>
      </c>
      <c r="T20" s="5">
        <f t="shared" si="3"/>
        <v>0</v>
      </c>
      <c r="U20" s="2">
        <v>30248953</v>
      </c>
      <c r="V20" s="5">
        <f t="shared" si="1"/>
        <v>0.23091777549459414</v>
      </c>
      <c r="W20" s="15">
        <v>13825642</v>
      </c>
      <c r="X20" s="12">
        <v>0.10554370246879724</v>
      </c>
      <c r="Y20" s="16">
        <v>0.9867811614151607</v>
      </c>
      <c r="Z20" s="16">
        <v>0</v>
      </c>
      <c r="AA20" s="3">
        <v>63337881</v>
      </c>
      <c r="AB20" s="12">
        <f t="shared" si="4"/>
        <v>0.4835156636681382</v>
      </c>
    </row>
    <row r="21" spans="1:28" x14ac:dyDescent="0.2">
      <c r="A21" s="6" t="s">
        <v>83</v>
      </c>
      <c r="B21" s="7" t="s">
        <v>221</v>
      </c>
      <c r="C21" s="7" t="s">
        <v>348</v>
      </c>
      <c r="D21" s="8" t="s">
        <v>3</v>
      </c>
      <c r="E21" s="6" t="s">
        <v>43</v>
      </c>
      <c r="F21" s="9" t="s">
        <v>0</v>
      </c>
      <c r="G21" s="10">
        <v>166</v>
      </c>
      <c r="H21" s="10">
        <v>164</v>
      </c>
      <c r="I21" s="2">
        <v>3666667</v>
      </c>
      <c r="J21" s="2">
        <v>0</v>
      </c>
      <c r="K21" s="3">
        <v>79958261</v>
      </c>
      <c r="L21" s="3">
        <v>28300000</v>
      </c>
      <c r="M21" s="11">
        <f t="shared" si="2"/>
        <v>0.35393466098518578</v>
      </c>
      <c r="N21" s="3">
        <v>48058261</v>
      </c>
      <c r="O21" s="12">
        <f t="shared" si="5"/>
        <v>0.60104184857146903</v>
      </c>
      <c r="P21" s="13">
        <v>5157949</v>
      </c>
      <c r="Q21" s="3">
        <v>0</v>
      </c>
      <c r="R21" s="12">
        <f t="shared" si="0"/>
        <v>0</v>
      </c>
      <c r="S21" s="2">
        <v>0</v>
      </c>
      <c r="T21" s="5">
        <f t="shared" si="3"/>
        <v>0</v>
      </c>
      <c r="U21" s="2">
        <v>5157949</v>
      </c>
      <c r="V21" s="5">
        <f t="shared" si="1"/>
        <v>6.4508018752433852E-2</v>
      </c>
      <c r="W21" s="15">
        <v>14600312</v>
      </c>
      <c r="X21" s="12">
        <v>0.18259916883384944</v>
      </c>
      <c r="Y21" s="16">
        <v>0.87</v>
      </c>
      <c r="Z21" s="16">
        <v>0</v>
      </c>
      <c r="AA21" s="3">
        <v>31900000</v>
      </c>
      <c r="AB21" s="12">
        <f t="shared" si="4"/>
        <v>0.39895815142853092</v>
      </c>
    </row>
    <row r="22" spans="1:28" x14ac:dyDescent="0.2">
      <c r="A22" s="6" t="s">
        <v>84</v>
      </c>
      <c r="B22" s="7" t="s">
        <v>222</v>
      </c>
      <c r="C22" s="7" t="s">
        <v>349</v>
      </c>
      <c r="D22" s="8" t="s">
        <v>14</v>
      </c>
      <c r="E22" s="6" t="s">
        <v>24</v>
      </c>
      <c r="F22" s="9" t="s">
        <v>0</v>
      </c>
      <c r="G22" s="10">
        <v>113</v>
      </c>
      <c r="H22" s="10">
        <v>112</v>
      </c>
      <c r="I22" s="2">
        <v>3736224</v>
      </c>
      <c r="J22" s="2">
        <v>0</v>
      </c>
      <c r="K22" s="3">
        <v>84896586.560774118</v>
      </c>
      <c r="L22" s="3">
        <v>2740015</v>
      </c>
      <c r="M22" s="11">
        <f t="shared" si="2"/>
        <v>3.2274736959400967E-2</v>
      </c>
      <c r="N22" s="3">
        <v>49918084.634636305</v>
      </c>
      <c r="O22" s="12">
        <f t="shared" si="5"/>
        <v>0.58798694572840005</v>
      </c>
      <c r="P22" s="13">
        <v>38077970</v>
      </c>
      <c r="Q22" s="3">
        <v>0</v>
      </c>
      <c r="R22" s="12">
        <f t="shared" si="0"/>
        <v>0</v>
      </c>
      <c r="S22" s="2">
        <v>29696318</v>
      </c>
      <c r="T22" s="5">
        <f t="shared" si="3"/>
        <v>0.34979401649725433</v>
      </c>
      <c r="U22" s="2">
        <v>8381652</v>
      </c>
      <c r="V22" s="5">
        <f t="shared" si="1"/>
        <v>9.8727785645420577E-2</v>
      </c>
      <c r="W22" s="15">
        <v>14600312</v>
      </c>
      <c r="X22" s="12">
        <v>0.1719776093653449</v>
      </c>
      <c r="Y22" s="16">
        <v>0.93619937094632866</v>
      </c>
      <c r="Z22" s="16">
        <v>0</v>
      </c>
      <c r="AA22" s="3">
        <v>34978501.926137812</v>
      </c>
      <c r="AB22" s="12">
        <f t="shared" si="4"/>
        <v>0.41201305427160001</v>
      </c>
    </row>
    <row r="23" spans="1:28" x14ac:dyDescent="0.2">
      <c r="A23" s="6" t="s">
        <v>85</v>
      </c>
      <c r="B23" s="7" t="s">
        <v>223</v>
      </c>
      <c r="C23" s="7" t="s">
        <v>7</v>
      </c>
      <c r="D23" s="8" t="s">
        <v>8</v>
      </c>
      <c r="E23" s="6" t="s">
        <v>43</v>
      </c>
      <c r="F23" s="9" t="s">
        <v>0</v>
      </c>
      <c r="G23" s="10">
        <v>75</v>
      </c>
      <c r="H23" s="10">
        <v>74</v>
      </c>
      <c r="I23" s="2">
        <v>3285961</v>
      </c>
      <c r="J23" s="2">
        <v>0</v>
      </c>
      <c r="K23" s="3">
        <v>67577317</v>
      </c>
      <c r="L23" s="3">
        <v>4200000</v>
      </c>
      <c r="M23" s="11">
        <f t="shared" si="2"/>
        <v>6.2151032128132583E-2</v>
      </c>
      <c r="N23" s="3">
        <v>36210992</v>
      </c>
      <c r="O23" s="12">
        <f t="shared" si="5"/>
        <v>0.53584536361513135</v>
      </c>
      <c r="P23" s="13">
        <v>25851287</v>
      </c>
      <c r="Q23" s="3">
        <v>0</v>
      </c>
      <c r="R23" s="12">
        <f t="shared" si="0"/>
        <v>0</v>
      </c>
      <c r="S23" s="2">
        <v>17469635</v>
      </c>
      <c r="T23" s="5">
        <f t="shared" si="3"/>
        <v>0.25851329670279749</v>
      </c>
      <c r="U23" s="2">
        <v>8381652</v>
      </c>
      <c r="V23" s="5">
        <f t="shared" si="1"/>
        <v>0.12403055303305398</v>
      </c>
      <c r="W23" s="15">
        <v>7751910</v>
      </c>
      <c r="X23" s="12">
        <v>0.11471171606295053</v>
      </c>
      <c r="Y23" s="16">
        <v>0.95455560793326522</v>
      </c>
      <c r="Z23" s="16">
        <v>0</v>
      </c>
      <c r="AA23" s="3">
        <v>31366325</v>
      </c>
      <c r="AB23" s="12">
        <f t="shared" si="4"/>
        <v>0.46415463638486859</v>
      </c>
    </row>
    <row r="24" spans="1:28" x14ac:dyDescent="0.2">
      <c r="A24" s="6" t="s">
        <v>86</v>
      </c>
      <c r="B24" s="7" t="s">
        <v>224</v>
      </c>
      <c r="C24" s="7" t="s">
        <v>350</v>
      </c>
      <c r="D24" s="8" t="s">
        <v>390</v>
      </c>
      <c r="E24" s="6" t="s">
        <v>43</v>
      </c>
      <c r="F24" s="9" t="s">
        <v>0</v>
      </c>
      <c r="G24" s="10">
        <v>94</v>
      </c>
      <c r="H24" s="10">
        <v>93</v>
      </c>
      <c r="I24" s="2">
        <v>3485653</v>
      </c>
      <c r="J24" s="2">
        <v>0</v>
      </c>
      <c r="K24" s="3">
        <v>70479035</v>
      </c>
      <c r="L24" s="3">
        <v>18914643</v>
      </c>
      <c r="M24" s="11">
        <f t="shared" si="2"/>
        <v>0.2683726160552567</v>
      </c>
      <c r="N24" s="3">
        <v>40657919</v>
      </c>
      <c r="O24" s="12">
        <f t="shared" si="5"/>
        <v>0.576879621010702</v>
      </c>
      <c r="P24" s="13">
        <v>33414643</v>
      </c>
      <c r="Q24" s="3">
        <v>0</v>
      </c>
      <c r="R24" s="12">
        <f t="shared" si="0"/>
        <v>0</v>
      </c>
      <c r="S24" s="2">
        <v>31314643</v>
      </c>
      <c r="T24" s="5">
        <f t="shared" si="3"/>
        <v>0.44431146084789613</v>
      </c>
      <c r="U24" s="2">
        <v>2100000</v>
      </c>
      <c r="V24" s="5">
        <f t="shared" si="1"/>
        <v>2.9796094682624414E-2</v>
      </c>
      <c r="W24" s="15">
        <v>7243276</v>
      </c>
      <c r="X24" s="12">
        <v>0.10277206548018145</v>
      </c>
      <c r="Y24" s="16">
        <v>0.8555388617283477</v>
      </c>
      <c r="Z24" s="16">
        <v>0</v>
      </c>
      <c r="AA24" s="3">
        <v>29821116</v>
      </c>
      <c r="AB24" s="12">
        <f t="shared" si="4"/>
        <v>0.423120378989298</v>
      </c>
    </row>
    <row r="25" spans="1:28" x14ac:dyDescent="0.2">
      <c r="A25" s="6" t="s">
        <v>87</v>
      </c>
      <c r="B25" s="7" t="s">
        <v>225</v>
      </c>
      <c r="C25" s="7" t="s">
        <v>51</v>
      </c>
      <c r="D25" s="8" t="s">
        <v>51</v>
      </c>
      <c r="E25" s="6" t="s">
        <v>43</v>
      </c>
      <c r="F25" s="9" t="s">
        <v>0</v>
      </c>
      <c r="G25" s="10">
        <v>108</v>
      </c>
      <c r="H25" s="10">
        <v>106</v>
      </c>
      <c r="I25" s="2">
        <v>3402171</v>
      </c>
      <c r="J25" s="2">
        <v>0</v>
      </c>
      <c r="K25" s="3">
        <v>70703476</v>
      </c>
      <c r="L25" s="3">
        <v>4213000</v>
      </c>
      <c r="M25" s="11">
        <f t="shared" si="2"/>
        <v>5.9586886506117466E-2</v>
      </c>
      <c r="N25" s="3">
        <v>41603266</v>
      </c>
      <c r="O25" s="12">
        <f t="shared" si="5"/>
        <v>0.58841896259810478</v>
      </c>
      <c r="P25" s="13">
        <v>29599871</v>
      </c>
      <c r="Q25" s="3">
        <v>0</v>
      </c>
      <c r="R25" s="12">
        <f t="shared" si="0"/>
        <v>0</v>
      </c>
      <c r="S25" s="2">
        <v>25122245</v>
      </c>
      <c r="T25" s="5">
        <f t="shared" si="3"/>
        <v>0.35531838632657892</v>
      </c>
      <c r="U25" s="2">
        <v>4477626</v>
      </c>
      <c r="V25" s="5">
        <f t="shared" si="1"/>
        <v>6.332964450008087E-2</v>
      </c>
      <c r="W25" s="15">
        <v>7790395</v>
      </c>
      <c r="X25" s="12">
        <v>0.11018404526532755</v>
      </c>
      <c r="Y25" s="16">
        <v>0.85534236815257081</v>
      </c>
      <c r="Z25" s="16">
        <v>0.89</v>
      </c>
      <c r="AA25" s="3">
        <v>29100210</v>
      </c>
      <c r="AB25" s="12">
        <f t="shared" si="4"/>
        <v>0.41158103740189522</v>
      </c>
    </row>
    <row r="26" spans="1:28" x14ac:dyDescent="0.2">
      <c r="A26" s="6" t="s">
        <v>88</v>
      </c>
      <c r="B26" s="7" t="s">
        <v>226</v>
      </c>
      <c r="C26" s="7" t="s">
        <v>351</v>
      </c>
      <c r="D26" s="8" t="s">
        <v>6</v>
      </c>
      <c r="E26" s="6" t="s">
        <v>43</v>
      </c>
      <c r="F26" s="9" t="s">
        <v>0</v>
      </c>
      <c r="G26" s="10">
        <v>48</v>
      </c>
      <c r="H26" s="10">
        <v>47</v>
      </c>
      <c r="I26" s="2">
        <v>937331</v>
      </c>
      <c r="J26" s="2">
        <v>0</v>
      </c>
      <c r="K26" s="3">
        <v>19103588</v>
      </c>
      <c r="L26" s="3">
        <v>5451213</v>
      </c>
      <c r="M26" s="11">
        <f t="shared" si="2"/>
        <v>0.2853502179799941</v>
      </c>
      <c r="N26" s="3">
        <v>10481003</v>
      </c>
      <c r="O26" s="12">
        <f t="shared" si="5"/>
        <v>0.54864054857129452</v>
      </c>
      <c r="P26" s="13">
        <v>3500000</v>
      </c>
      <c r="Q26" s="3">
        <v>0</v>
      </c>
      <c r="R26" s="12">
        <f t="shared" si="0"/>
        <v>0</v>
      </c>
      <c r="S26" s="2">
        <v>3500000</v>
      </c>
      <c r="T26" s="5">
        <f t="shared" si="3"/>
        <v>0.18321165636528594</v>
      </c>
      <c r="U26" s="2">
        <v>0</v>
      </c>
      <c r="V26" s="5">
        <f t="shared" si="1"/>
        <v>0</v>
      </c>
      <c r="W26" s="15">
        <v>1529790</v>
      </c>
      <c r="X26" s="12">
        <v>8.0078674226014501E-2</v>
      </c>
      <c r="Y26" s="16">
        <v>0.91990819999999995</v>
      </c>
      <c r="Z26" s="16">
        <v>0</v>
      </c>
      <c r="AA26" s="3">
        <v>8622585</v>
      </c>
      <c r="AB26" s="12">
        <f t="shared" si="4"/>
        <v>0.45135945142870543</v>
      </c>
    </row>
    <row r="27" spans="1:28" x14ac:dyDescent="0.2">
      <c r="A27" s="6" t="s">
        <v>89</v>
      </c>
      <c r="B27" s="7" t="s">
        <v>227</v>
      </c>
      <c r="C27" s="7" t="s">
        <v>352</v>
      </c>
      <c r="D27" s="8" t="s">
        <v>2</v>
      </c>
      <c r="E27" s="6" t="s">
        <v>24</v>
      </c>
      <c r="F27" s="9" t="s">
        <v>0</v>
      </c>
      <c r="G27" s="10">
        <v>96</v>
      </c>
      <c r="H27" s="10">
        <v>95</v>
      </c>
      <c r="I27" s="2">
        <v>2574781</v>
      </c>
      <c r="J27" s="2">
        <v>14503816</v>
      </c>
      <c r="K27" s="3">
        <v>56733699</v>
      </c>
      <c r="L27" s="3">
        <v>8012820</v>
      </c>
      <c r="M27" s="11">
        <f t="shared" si="2"/>
        <v>0.14123563492660685</v>
      </c>
      <c r="N27" s="3">
        <v>22054263</v>
      </c>
      <c r="O27" s="12">
        <f t="shared" si="5"/>
        <v>0.38873303501680723</v>
      </c>
      <c r="P27" s="13">
        <v>10000000</v>
      </c>
      <c r="Q27" s="3">
        <v>0</v>
      </c>
      <c r="R27" s="12">
        <f t="shared" si="0"/>
        <v>0</v>
      </c>
      <c r="S27" s="2">
        <v>7000000</v>
      </c>
      <c r="T27" s="5">
        <f t="shared" si="3"/>
        <v>0.12338345856842509</v>
      </c>
      <c r="U27" s="2">
        <v>3000000</v>
      </c>
      <c r="V27" s="5">
        <f t="shared" si="1"/>
        <v>5.2878625100753612E-2</v>
      </c>
      <c r="W27" s="15">
        <v>4041443</v>
      </c>
      <c r="X27" s="12">
        <v>7.1235316421021655E-2</v>
      </c>
      <c r="Y27" s="16">
        <v>0.83991618000000001</v>
      </c>
      <c r="Z27" s="16">
        <v>0.90000000044820005</v>
      </c>
      <c r="AA27" s="3">
        <v>34679436</v>
      </c>
      <c r="AB27" s="12">
        <f t="shared" si="4"/>
        <v>0.61126696498319277</v>
      </c>
    </row>
    <row r="28" spans="1:28" x14ac:dyDescent="0.2">
      <c r="A28" s="6" t="s">
        <v>90</v>
      </c>
      <c r="B28" s="7" t="s">
        <v>228</v>
      </c>
      <c r="C28" s="7" t="s">
        <v>6</v>
      </c>
      <c r="D28" s="8" t="s">
        <v>6</v>
      </c>
      <c r="E28" s="6" t="s">
        <v>43</v>
      </c>
      <c r="F28" s="9" t="s">
        <v>0</v>
      </c>
      <c r="G28" s="10">
        <v>98</v>
      </c>
      <c r="H28" s="10">
        <v>97</v>
      </c>
      <c r="I28" s="2">
        <v>3545168</v>
      </c>
      <c r="J28" s="2">
        <v>0</v>
      </c>
      <c r="K28" s="3">
        <v>83509511</v>
      </c>
      <c r="L28" s="3">
        <v>26500000</v>
      </c>
      <c r="M28" s="11">
        <f t="shared" si="2"/>
        <v>0.31732912434369304</v>
      </c>
      <c r="N28" s="3">
        <v>53730104</v>
      </c>
      <c r="O28" s="12">
        <f t="shared" si="5"/>
        <v>0.64340101332888899</v>
      </c>
      <c r="P28" s="13">
        <v>18430104</v>
      </c>
      <c r="Q28" s="3">
        <v>0</v>
      </c>
      <c r="R28" s="12">
        <f t="shared" si="0"/>
        <v>0</v>
      </c>
      <c r="S28" s="2">
        <v>4080000</v>
      </c>
      <c r="T28" s="5">
        <f t="shared" si="3"/>
        <v>4.8856710464991224E-2</v>
      </c>
      <c r="U28" s="2">
        <v>14350104</v>
      </c>
      <c r="V28" s="5">
        <f t="shared" si="1"/>
        <v>0.17183795987022366</v>
      </c>
      <c r="W28" s="15">
        <v>8800000</v>
      </c>
      <c r="X28" s="12">
        <v>0.10537721864998108</v>
      </c>
      <c r="Y28" s="16">
        <v>0.84</v>
      </c>
      <c r="Z28" s="16">
        <v>0</v>
      </c>
      <c r="AA28" s="3">
        <v>29779407</v>
      </c>
      <c r="AB28" s="12">
        <f t="shared" si="4"/>
        <v>0.35659898667111101</v>
      </c>
    </row>
    <row r="29" spans="1:28" x14ac:dyDescent="0.2">
      <c r="A29" s="6" t="s">
        <v>91</v>
      </c>
      <c r="B29" s="7" t="s">
        <v>229</v>
      </c>
      <c r="C29" s="7" t="s">
        <v>353</v>
      </c>
      <c r="D29" s="8" t="s">
        <v>6</v>
      </c>
      <c r="E29" s="6" t="s">
        <v>43</v>
      </c>
      <c r="F29" s="9" t="s">
        <v>0</v>
      </c>
      <c r="G29" s="10">
        <v>160</v>
      </c>
      <c r="H29" s="10">
        <v>158</v>
      </c>
      <c r="I29" s="2">
        <v>3710315</v>
      </c>
      <c r="J29" s="2">
        <v>21000000</v>
      </c>
      <c r="K29" s="3">
        <v>78744594.367705926</v>
      </c>
      <c r="L29" s="3">
        <v>18090000</v>
      </c>
      <c r="M29" s="11">
        <f t="shared" si="2"/>
        <v>0.22973005506291513</v>
      </c>
      <c r="N29" s="3">
        <v>27774853.86770593</v>
      </c>
      <c r="O29" s="12">
        <f t="shared" si="5"/>
        <v>0.35272076884425124</v>
      </c>
      <c r="P29" s="13">
        <v>22090000</v>
      </c>
      <c r="Q29" s="3">
        <v>0</v>
      </c>
      <c r="R29" s="12">
        <f t="shared" si="0"/>
        <v>0</v>
      </c>
      <c r="S29" s="2">
        <v>22090000</v>
      </c>
      <c r="T29" s="5">
        <f t="shared" si="3"/>
        <v>0.28052719272193455</v>
      </c>
      <c r="U29" s="2">
        <v>0</v>
      </c>
      <c r="V29" s="5">
        <f t="shared" si="1"/>
        <v>0</v>
      </c>
      <c r="W29" s="15">
        <v>5684854</v>
      </c>
      <c r="X29" s="12">
        <v>7.2193577802356731E-2</v>
      </c>
      <c r="Y29" s="16">
        <v>0.87</v>
      </c>
      <c r="Z29" s="16">
        <v>0.88999998999999996</v>
      </c>
      <c r="AA29" s="3">
        <v>50969740.5</v>
      </c>
      <c r="AB29" s="12">
        <f t="shared" si="4"/>
        <v>0.64727923115574881</v>
      </c>
    </row>
    <row r="30" spans="1:28" x14ac:dyDescent="0.2">
      <c r="A30" s="6" t="s">
        <v>92</v>
      </c>
      <c r="B30" s="7" t="s">
        <v>230</v>
      </c>
      <c r="C30" s="7" t="s">
        <v>354</v>
      </c>
      <c r="D30" s="8" t="s">
        <v>6</v>
      </c>
      <c r="E30" s="6" t="s">
        <v>24</v>
      </c>
      <c r="F30" s="9" t="s">
        <v>0</v>
      </c>
      <c r="G30" s="10">
        <v>95</v>
      </c>
      <c r="H30" s="10">
        <v>93</v>
      </c>
      <c r="I30" s="2">
        <v>3103269</v>
      </c>
      <c r="J30" s="2">
        <v>16703612</v>
      </c>
      <c r="K30" s="3">
        <v>78585078</v>
      </c>
      <c r="L30" s="3">
        <v>26409422</v>
      </c>
      <c r="M30" s="11">
        <f t="shared" si="2"/>
        <v>0.33606153575364522</v>
      </c>
      <c r="N30" s="3">
        <v>35693642</v>
      </c>
      <c r="O30" s="12">
        <f t="shared" si="5"/>
        <v>0.45420381207740229</v>
      </c>
      <c r="P30" s="13">
        <v>5000000</v>
      </c>
      <c r="Q30" s="3">
        <v>0</v>
      </c>
      <c r="R30" s="12">
        <f t="shared" si="0"/>
        <v>0</v>
      </c>
      <c r="S30" s="2">
        <v>1000000</v>
      </c>
      <c r="T30" s="5">
        <f t="shared" si="3"/>
        <v>1.2725062129479594E-2</v>
      </c>
      <c r="U30" s="2">
        <v>4000000</v>
      </c>
      <c r="V30" s="5">
        <f t="shared" si="1"/>
        <v>5.0900248517918377E-2</v>
      </c>
      <c r="W30" s="15">
        <v>4284220</v>
      </c>
      <c r="X30" s="12">
        <v>5.4516965676359067E-2</v>
      </c>
      <c r="Y30" s="16">
        <v>0.93</v>
      </c>
      <c r="Z30" s="16">
        <v>0.84</v>
      </c>
      <c r="AA30" s="3">
        <v>42891436</v>
      </c>
      <c r="AB30" s="12">
        <f t="shared" si="4"/>
        <v>0.54579618792259776</v>
      </c>
    </row>
    <row r="31" spans="1:28" x14ac:dyDescent="0.2">
      <c r="A31" s="6" t="s">
        <v>93</v>
      </c>
      <c r="B31" s="7" t="s">
        <v>231</v>
      </c>
      <c r="C31" s="7" t="s">
        <v>55</v>
      </c>
      <c r="D31" s="8" t="s">
        <v>14</v>
      </c>
      <c r="E31" s="6" t="s">
        <v>24</v>
      </c>
      <c r="F31" s="9" t="s">
        <v>0</v>
      </c>
      <c r="G31" s="10">
        <v>110</v>
      </c>
      <c r="H31" s="10">
        <v>97</v>
      </c>
      <c r="I31" s="2">
        <v>2559765</v>
      </c>
      <c r="J31" s="2">
        <v>9131113</v>
      </c>
      <c r="K31" s="3">
        <v>75513475</v>
      </c>
      <c r="L31" s="3">
        <v>10196000</v>
      </c>
      <c r="M31" s="11">
        <f t="shared" si="2"/>
        <v>0.13502225927226896</v>
      </c>
      <c r="N31" s="3">
        <v>42231160</v>
      </c>
      <c r="O31" s="12">
        <f t="shared" si="5"/>
        <v>0.55925329883176478</v>
      </c>
      <c r="P31" s="13">
        <v>38696000</v>
      </c>
      <c r="Q31" s="3">
        <v>0</v>
      </c>
      <c r="R31" s="12">
        <f t="shared" si="0"/>
        <v>0</v>
      </c>
      <c r="S31" s="2">
        <v>14196000</v>
      </c>
      <c r="T31" s="5">
        <f t="shared" si="3"/>
        <v>0.18799293768430073</v>
      </c>
      <c r="U31" s="2">
        <v>24500000</v>
      </c>
      <c r="V31" s="5">
        <f t="shared" si="1"/>
        <v>0.32444540527369453</v>
      </c>
      <c r="W31" s="15">
        <v>3535160</v>
      </c>
      <c r="X31" s="12">
        <v>4.6814955873769548E-2</v>
      </c>
      <c r="Y31" s="16">
        <v>0.97027969364375244</v>
      </c>
      <c r="Z31" s="16">
        <v>0.92490751127491244</v>
      </c>
      <c r="AA31" s="3">
        <v>33282315</v>
      </c>
      <c r="AB31" s="12">
        <f t="shared" si="4"/>
        <v>0.44074670116823522</v>
      </c>
    </row>
    <row r="32" spans="1:28" x14ac:dyDescent="0.2">
      <c r="A32" s="6" t="s">
        <v>94</v>
      </c>
      <c r="B32" s="7" t="s">
        <v>232</v>
      </c>
      <c r="C32" s="7" t="s">
        <v>10</v>
      </c>
      <c r="D32" s="8" t="s">
        <v>10</v>
      </c>
      <c r="E32" s="6" t="s">
        <v>43</v>
      </c>
      <c r="F32" s="9" t="s">
        <v>0</v>
      </c>
      <c r="G32" s="10">
        <v>55</v>
      </c>
      <c r="H32" s="10">
        <v>54</v>
      </c>
      <c r="I32" s="2">
        <v>3061153</v>
      </c>
      <c r="J32" s="2">
        <v>0</v>
      </c>
      <c r="K32" s="3">
        <v>61952252</v>
      </c>
      <c r="L32" s="3">
        <v>6606000</v>
      </c>
      <c r="M32" s="11">
        <f t="shared" si="2"/>
        <v>0.10663050634543519</v>
      </c>
      <c r="N32" s="3">
        <v>32775181</v>
      </c>
      <c r="O32" s="12">
        <f t="shared" si="5"/>
        <v>0.52903938019880214</v>
      </c>
      <c r="P32" s="13">
        <v>19500000</v>
      </c>
      <c r="Q32" s="3">
        <v>0</v>
      </c>
      <c r="R32" s="12">
        <f t="shared" si="0"/>
        <v>0</v>
      </c>
      <c r="S32" s="2">
        <v>0</v>
      </c>
      <c r="T32" s="5">
        <f t="shared" si="3"/>
        <v>0</v>
      </c>
      <c r="U32" s="2">
        <v>19500000</v>
      </c>
      <c r="V32" s="5">
        <f t="shared" si="1"/>
        <v>0.31475853371722468</v>
      </c>
      <c r="W32" s="15">
        <v>6669181</v>
      </c>
      <c r="X32" s="12">
        <v>0.10765034013614226</v>
      </c>
      <c r="Y32" s="16">
        <v>0.95313991166073697</v>
      </c>
      <c r="Z32" s="16">
        <v>0</v>
      </c>
      <c r="AA32" s="3">
        <v>29177071</v>
      </c>
      <c r="AB32" s="12">
        <f t="shared" si="4"/>
        <v>0.47096061980119786</v>
      </c>
    </row>
    <row r="33" spans="1:28" x14ac:dyDescent="0.2">
      <c r="A33" s="6" t="s">
        <v>95</v>
      </c>
      <c r="B33" s="7" t="s">
        <v>233</v>
      </c>
      <c r="C33" s="7" t="s">
        <v>355</v>
      </c>
      <c r="D33" s="8" t="s">
        <v>5</v>
      </c>
      <c r="E33" s="6" t="s">
        <v>43</v>
      </c>
      <c r="F33" s="19" t="s">
        <v>0</v>
      </c>
      <c r="G33" s="10">
        <v>94</v>
      </c>
      <c r="H33" s="10">
        <v>93</v>
      </c>
      <c r="I33" s="2">
        <v>2661199</v>
      </c>
      <c r="J33" s="2">
        <v>15209048</v>
      </c>
      <c r="K33" s="3">
        <v>59468224</v>
      </c>
      <c r="L33" s="3">
        <v>18309000</v>
      </c>
      <c r="M33" s="11">
        <f t="shared" si="2"/>
        <v>0.30787870846790383</v>
      </c>
      <c r="N33" s="3">
        <v>24395490</v>
      </c>
      <c r="O33" s="12">
        <f t="shared" si="5"/>
        <v>0.41022731736532103</v>
      </c>
      <c r="P33" s="13">
        <v>1500000</v>
      </c>
      <c r="Q33" s="3">
        <v>0</v>
      </c>
      <c r="R33" s="12">
        <f t="shared" si="0"/>
        <v>0</v>
      </c>
      <c r="S33" s="2">
        <v>1500000</v>
      </c>
      <c r="T33" s="5">
        <f t="shared" si="3"/>
        <v>2.522355468359035E-2</v>
      </c>
      <c r="U33" s="2">
        <v>0</v>
      </c>
      <c r="V33" s="5">
        <f t="shared" si="1"/>
        <v>0</v>
      </c>
      <c r="W33" s="15">
        <v>4586490</v>
      </c>
      <c r="X33" s="12">
        <v>7.7125054213826871E-2</v>
      </c>
      <c r="Y33" s="16">
        <v>0.81499999999999995</v>
      </c>
      <c r="Z33" s="16">
        <v>0.88</v>
      </c>
      <c r="AA33" s="3">
        <v>35072734</v>
      </c>
      <c r="AB33" s="12">
        <f t="shared" si="4"/>
        <v>0.58977268263467897</v>
      </c>
    </row>
    <row r="34" spans="1:28" x14ac:dyDescent="0.2">
      <c r="A34" s="6" t="s">
        <v>96</v>
      </c>
      <c r="B34" s="7" t="s">
        <v>234</v>
      </c>
      <c r="C34" s="7" t="s">
        <v>356</v>
      </c>
      <c r="D34" s="8" t="s">
        <v>15</v>
      </c>
      <c r="E34" s="6" t="s">
        <v>43</v>
      </c>
      <c r="F34" s="19" t="s">
        <v>0</v>
      </c>
      <c r="G34" s="10">
        <v>178</v>
      </c>
      <c r="H34" s="10">
        <v>176</v>
      </c>
      <c r="I34" s="2">
        <v>4388644</v>
      </c>
      <c r="J34" s="2">
        <v>23969101</v>
      </c>
      <c r="K34" s="3">
        <v>95842387</v>
      </c>
      <c r="L34" s="3">
        <v>26102000</v>
      </c>
      <c r="M34" s="11">
        <f t="shared" si="2"/>
        <v>0.27234296658325091</v>
      </c>
      <c r="N34" s="3">
        <v>37486621</v>
      </c>
      <c r="O34" s="12">
        <f t="shared" si="5"/>
        <v>0.39112778983687041</v>
      </c>
      <c r="P34" s="13">
        <v>30102000</v>
      </c>
      <c r="Q34" s="3">
        <v>0</v>
      </c>
      <c r="R34" s="12">
        <f t="shared" ref="R34:R65" si="6">Q34/K34</f>
        <v>0</v>
      </c>
      <c r="S34" s="2">
        <v>30102000</v>
      </c>
      <c r="T34" s="5">
        <f t="shared" si="3"/>
        <v>0.31407815416784224</v>
      </c>
      <c r="U34" s="2">
        <v>0</v>
      </c>
      <c r="V34" s="5">
        <f t="shared" ref="V34:V65" si="7">U34/K34</f>
        <v>0</v>
      </c>
      <c r="W34" s="15">
        <v>7384621</v>
      </c>
      <c r="X34" s="12">
        <v>7.7049635669028158E-2</v>
      </c>
      <c r="Y34" s="16">
        <v>0.86</v>
      </c>
      <c r="Z34" s="16">
        <v>0.86000004756123316</v>
      </c>
      <c r="AA34" s="3">
        <v>58355766</v>
      </c>
      <c r="AB34" s="12">
        <f t="shared" si="4"/>
        <v>0.60887221016312965</v>
      </c>
    </row>
    <row r="35" spans="1:28" x14ac:dyDescent="0.2">
      <c r="A35" s="6" t="s">
        <v>97</v>
      </c>
      <c r="B35" s="7" t="s">
        <v>235</v>
      </c>
      <c r="C35" s="7" t="s">
        <v>10</v>
      </c>
      <c r="D35" s="8" t="s">
        <v>10</v>
      </c>
      <c r="E35" s="6" t="s">
        <v>43</v>
      </c>
      <c r="F35" s="9" t="s">
        <v>0</v>
      </c>
      <c r="G35" s="10">
        <v>102</v>
      </c>
      <c r="H35" s="10">
        <v>101</v>
      </c>
      <c r="I35" s="2">
        <v>3620905</v>
      </c>
      <c r="J35" s="2">
        <v>20400000</v>
      </c>
      <c r="K35" s="3">
        <v>84519252.450000003</v>
      </c>
      <c r="L35" s="3">
        <v>12412020</v>
      </c>
      <c r="M35" s="11">
        <f t="shared" si="2"/>
        <v>0.1468543514076005</v>
      </c>
      <c r="N35" s="3">
        <v>34708278.450000003</v>
      </c>
      <c r="O35" s="12">
        <f t="shared" si="5"/>
        <v>0.41065529384009597</v>
      </c>
      <c r="P35" s="13">
        <v>16412020</v>
      </c>
      <c r="Q35" s="3">
        <v>0</v>
      </c>
      <c r="R35" s="12">
        <f t="shared" si="6"/>
        <v>0</v>
      </c>
      <c r="S35" s="2">
        <v>16412020</v>
      </c>
      <c r="T35" s="5">
        <f t="shared" si="3"/>
        <v>0.19418084666223287</v>
      </c>
      <c r="U35" s="2">
        <v>0</v>
      </c>
      <c r="V35" s="5">
        <f t="shared" si="7"/>
        <v>0</v>
      </c>
      <c r="W35" s="15">
        <v>18296258</v>
      </c>
      <c r="X35" s="12">
        <v>0.21647444185363235</v>
      </c>
      <c r="Y35" s="16">
        <v>0.8797861308153625</v>
      </c>
      <c r="Z35" s="16">
        <v>0.880135</v>
      </c>
      <c r="AA35" s="3">
        <v>49810974</v>
      </c>
      <c r="AB35" s="12">
        <f t="shared" si="4"/>
        <v>0.58934470615990397</v>
      </c>
    </row>
    <row r="36" spans="1:28" x14ac:dyDescent="0.2">
      <c r="A36" s="6" t="s">
        <v>98</v>
      </c>
      <c r="B36" s="7" t="s">
        <v>236</v>
      </c>
      <c r="C36" s="7" t="s">
        <v>52</v>
      </c>
      <c r="D36" s="8" t="s">
        <v>1</v>
      </c>
      <c r="E36" s="6" t="s">
        <v>24</v>
      </c>
      <c r="F36" s="19" t="s">
        <v>0</v>
      </c>
      <c r="G36" s="10">
        <v>111</v>
      </c>
      <c r="H36" s="10">
        <v>110</v>
      </c>
      <c r="I36" s="2">
        <v>1964190</v>
      </c>
      <c r="J36" s="2">
        <v>14729951</v>
      </c>
      <c r="K36" s="3">
        <v>56820273</v>
      </c>
      <c r="L36" s="3">
        <v>22335479</v>
      </c>
      <c r="M36" s="11">
        <f t="shared" si="2"/>
        <v>0.39308996280253705</v>
      </c>
      <c r="N36" s="3">
        <v>26943023</v>
      </c>
      <c r="O36" s="12">
        <f t="shared" si="5"/>
        <v>0.47417975270903751</v>
      </c>
      <c r="P36" s="13">
        <v>0</v>
      </c>
      <c r="Q36" s="3">
        <v>0</v>
      </c>
      <c r="R36" s="12">
        <f t="shared" si="6"/>
        <v>0</v>
      </c>
      <c r="S36" s="2">
        <v>0</v>
      </c>
      <c r="T36" s="5">
        <f t="shared" si="3"/>
        <v>0</v>
      </c>
      <c r="U36" s="2">
        <v>0</v>
      </c>
      <c r="V36" s="5">
        <f t="shared" si="7"/>
        <v>0</v>
      </c>
      <c r="W36" s="15">
        <v>4607544</v>
      </c>
      <c r="X36" s="12">
        <v>8.1089789906500453E-2</v>
      </c>
      <c r="Y36" s="16">
        <v>0.84991491499999994</v>
      </c>
      <c r="Z36" s="16">
        <v>0.89500000000000002</v>
      </c>
      <c r="AA36" s="3">
        <v>29877250</v>
      </c>
      <c r="AB36" s="12">
        <f t="shared" si="4"/>
        <v>0.52582024729096255</v>
      </c>
    </row>
    <row r="37" spans="1:28" x14ac:dyDescent="0.2">
      <c r="A37" s="6" t="s">
        <v>99</v>
      </c>
      <c r="B37" s="7" t="s">
        <v>237</v>
      </c>
      <c r="C37" s="7" t="s">
        <v>357</v>
      </c>
      <c r="D37" s="8" t="s">
        <v>6</v>
      </c>
      <c r="E37" s="6" t="s">
        <v>43</v>
      </c>
      <c r="F37" s="9" t="s">
        <v>0</v>
      </c>
      <c r="G37" s="10">
        <v>56</v>
      </c>
      <c r="H37" s="10">
        <v>55</v>
      </c>
      <c r="I37" s="2">
        <v>2335628</v>
      </c>
      <c r="J37" s="2">
        <v>0</v>
      </c>
      <c r="K37" s="3">
        <v>47945114</v>
      </c>
      <c r="L37" s="3">
        <v>7680411</v>
      </c>
      <c r="M37" s="11">
        <f t="shared" si="2"/>
        <v>0.16019173507440196</v>
      </c>
      <c r="N37" s="3">
        <v>27393643</v>
      </c>
      <c r="O37" s="12">
        <f t="shared" si="5"/>
        <v>0.57135421557241473</v>
      </c>
      <c r="P37" s="13">
        <v>12547149</v>
      </c>
      <c r="Q37" s="3">
        <v>0</v>
      </c>
      <c r="R37" s="12">
        <f t="shared" si="6"/>
        <v>0</v>
      </c>
      <c r="S37" s="2">
        <v>10500000</v>
      </c>
      <c r="T37" s="5">
        <f t="shared" si="3"/>
        <v>0.21900041785279725</v>
      </c>
      <c r="U37" s="2">
        <v>2047149</v>
      </c>
      <c r="V37" s="5">
        <f t="shared" si="7"/>
        <v>4.269776061018439E-2</v>
      </c>
      <c r="W37" s="15">
        <v>7166083</v>
      </c>
      <c r="X37" s="12">
        <v>0.14946430203503114</v>
      </c>
      <c r="Y37" s="16">
        <v>0.87991199797227981</v>
      </c>
      <c r="Z37" s="16">
        <v>0</v>
      </c>
      <c r="AA37" s="3">
        <v>20551471</v>
      </c>
      <c r="AB37" s="12">
        <f t="shared" si="4"/>
        <v>0.42864578442758527</v>
      </c>
    </row>
    <row r="38" spans="1:28" x14ac:dyDescent="0.2">
      <c r="A38" s="6" t="s">
        <v>100</v>
      </c>
      <c r="B38" s="7" t="s">
        <v>238</v>
      </c>
      <c r="C38" s="7" t="s">
        <v>351</v>
      </c>
      <c r="D38" s="8" t="s">
        <v>6</v>
      </c>
      <c r="E38" s="6" t="s">
        <v>43</v>
      </c>
      <c r="F38" s="9" t="s">
        <v>0</v>
      </c>
      <c r="G38" s="10">
        <v>191</v>
      </c>
      <c r="H38" s="10">
        <v>189</v>
      </c>
      <c r="I38" s="2">
        <v>3237659</v>
      </c>
      <c r="J38" s="2">
        <v>9573068</v>
      </c>
      <c r="K38" s="3">
        <v>70484091</v>
      </c>
      <c r="L38" s="3">
        <v>28500000</v>
      </c>
      <c r="M38" s="11">
        <f t="shared" si="2"/>
        <v>0.40434656382246598</v>
      </c>
      <c r="N38" s="3">
        <v>35784188</v>
      </c>
      <c r="O38" s="12">
        <f t="shared" si="5"/>
        <v>0.50769170024481125</v>
      </c>
      <c r="P38" s="13">
        <v>30100000</v>
      </c>
      <c r="Q38" s="3">
        <v>0</v>
      </c>
      <c r="R38" s="12">
        <f t="shared" si="6"/>
        <v>0</v>
      </c>
      <c r="S38" s="2">
        <v>30100000</v>
      </c>
      <c r="T38" s="5">
        <f t="shared" si="3"/>
        <v>0.42704672179144654</v>
      </c>
      <c r="U38" s="2">
        <v>0</v>
      </c>
      <c r="V38" s="5">
        <f t="shared" si="7"/>
        <v>0</v>
      </c>
      <c r="W38" s="15">
        <v>5684188</v>
      </c>
      <c r="X38" s="12">
        <v>8.0644978453364741E-2</v>
      </c>
      <c r="Y38" s="16">
        <v>0.85</v>
      </c>
      <c r="Z38" s="16">
        <v>0.75</v>
      </c>
      <c r="AA38" s="3">
        <v>34699903</v>
      </c>
      <c r="AB38" s="12">
        <f t="shared" si="4"/>
        <v>0.49230829975518875</v>
      </c>
    </row>
    <row r="39" spans="1:28" x14ac:dyDescent="0.2">
      <c r="A39" s="6" t="s">
        <v>101</v>
      </c>
      <c r="B39" s="7" t="s">
        <v>239</v>
      </c>
      <c r="C39" s="7" t="s">
        <v>4</v>
      </c>
      <c r="D39" s="8" t="s">
        <v>5</v>
      </c>
      <c r="E39" s="6" t="s">
        <v>43</v>
      </c>
      <c r="F39" s="19" t="s">
        <v>0</v>
      </c>
      <c r="G39" s="10">
        <v>305</v>
      </c>
      <c r="H39" s="10">
        <v>301</v>
      </c>
      <c r="I39" s="2">
        <v>6379444</v>
      </c>
      <c r="J39" s="2">
        <v>36054485</v>
      </c>
      <c r="K39" s="3">
        <v>138236316</v>
      </c>
      <c r="L39" s="3">
        <v>38360000</v>
      </c>
      <c r="M39" s="11">
        <f t="shared" si="2"/>
        <v>0.27749582099685005</v>
      </c>
      <c r="N39" s="3">
        <v>52366241</v>
      </c>
      <c r="O39" s="12">
        <f t="shared" si="5"/>
        <v>0.37881681540182249</v>
      </c>
      <c r="P39" s="13">
        <v>42360000</v>
      </c>
      <c r="Q39" s="3">
        <v>0</v>
      </c>
      <c r="R39" s="12">
        <f t="shared" si="6"/>
        <v>0</v>
      </c>
      <c r="S39" s="2">
        <v>42360000</v>
      </c>
      <c r="T39" s="5">
        <f t="shared" si="3"/>
        <v>0.30643177730517646</v>
      </c>
      <c r="U39" s="2">
        <v>0</v>
      </c>
      <c r="V39" s="5">
        <f t="shared" si="7"/>
        <v>0</v>
      </c>
      <c r="W39" s="15">
        <v>10006241</v>
      </c>
      <c r="X39" s="12">
        <v>7.2385038096646037E-2</v>
      </c>
      <c r="Y39" s="16">
        <v>0.86</v>
      </c>
      <c r="Z39" s="16">
        <v>0.85999999722641995</v>
      </c>
      <c r="AA39" s="3">
        <v>85870075</v>
      </c>
      <c r="AB39" s="12">
        <f t="shared" si="4"/>
        <v>0.62118318459817756</v>
      </c>
    </row>
    <row r="40" spans="1:28" x14ac:dyDescent="0.2">
      <c r="A40" s="6" t="s">
        <v>102</v>
      </c>
      <c r="B40" s="7" t="s">
        <v>240</v>
      </c>
      <c r="C40" s="7" t="s">
        <v>9</v>
      </c>
      <c r="D40" s="8" t="s">
        <v>9</v>
      </c>
      <c r="E40" s="6" t="s">
        <v>43</v>
      </c>
      <c r="F40" s="9" t="s">
        <v>0</v>
      </c>
      <c r="G40" s="10">
        <v>241</v>
      </c>
      <c r="H40" s="10">
        <v>239</v>
      </c>
      <c r="I40" s="2">
        <v>5394131</v>
      </c>
      <c r="J40" s="2">
        <v>8811593</v>
      </c>
      <c r="K40" s="3">
        <v>110662180</v>
      </c>
      <c r="L40" s="3">
        <v>22089000</v>
      </c>
      <c r="M40" s="11">
        <f t="shared" si="2"/>
        <v>0.19960749011089426</v>
      </c>
      <c r="N40" s="3">
        <v>53979571</v>
      </c>
      <c r="O40" s="12">
        <f t="shared" si="5"/>
        <v>0.48778698377349877</v>
      </c>
      <c r="P40" s="13">
        <v>47089000</v>
      </c>
      <c r="Q40" s="3">
        <v>0</v>
      </c>
      <c r="R40" s="12">
        <f t="shared" si="6"/>
        <v>0</v>
      </c>
      <c r="S40" s="2">
        <v>36089000</v>
      </c>
      <c r="T40" s="5">
        <f t="shared" si="3"/>
        <v>0.32611864324378936</v>
      </c>
      <c r="U40" s="2">
        <v>11000000</v>
      </c>
      <c r="V40" s="5">
        <f t="shared" si="7"/>
        <v>9.9401620318703282E-2</v>
      </c>
      <c r="W40" s="15">
        <v>6890571</v>
      </c>
      <c r="X40" s="12">
        <v>6.2266720211006148E-2</v>
      </c>
      <c r="Y40" s="16">
        <v>0.90746753159000004</v>
      </c>
      <c r="Z40" s="16">
        <v>0.87755101956000003</v>
      </c>
      <c r="AA40" s="3">
        <v>56682609</v>
      </c>
      <c r="AB40" s="12">
        <f t="shared" si="4"/>
        <v>0.51221301622650128</v>
      </c>
    </row>
    <row r="41" spans="1:28" x14ac:dyDescent="0.2">
      <c r="A41" s="6" t="s">
        <v>103</v>
      </c>
      <c r="B41" s="7" t="s">
        <v>241</v>
      </c>
      <c r="C41" s="7" t="s">
        <v>13</v>
      </c>
      <c r="D41" s="8" t="s">
        <v>13</v>
      </c>
      <c r="E41" s="6" t="s">
        <v>24</v>
      </c>
      <c r="F41" s="9" t="s">
        <v>0</v>
      </c>
      <c r="G41" s="10">
        <v>140</v>
      </c>
      <c r="H41" s="10">
        <v>135</v>
      </c>
      <c r="I41" s="2">
        <v>4227025</v>
      </c>
      <c r="J41" s="2">
        <v>12477384</v>
      </c>
      <c r="K41" s="3">
        <v>101368546</v>
      </c>
      <c r="L41" s="3">
        <v>32668423</v>
      </c>
      <c r="M41" s="11">
        <f t="shared" si="2"/>
        <v>0.32227376527626234</v>
      </c>
      <c r="N41" s="3">
        <v>51499816</v>
      </c>
      <c r="O41" s="12">
        <f t="shared" si="5"/>
        <v>0.50804532601266672</v>
      </c>
      <c r="P41" s="13">
        <v>36668423</v>
      </c>
      <c r="Q41" s="3">
        <v>0</v>
      </c>
      <c r="R41" s="12">
        <f t="shared" si="6"/>
        <v>0</v>
      </c>
      <c r="S41" s="2">
        <v>36668423</v>
      </c>
      <c r="T41" s="5">
        <f t="shared" si="3"/>
        <v>0.36173373740607861</v>
      </c>
      <c r="U41" s="2">
        <v>0</v>
      </c>
      <c r="V41" s="5">
        <f t="shared" si="7"/>
        <v>0</v>
      </c>
      <c r="W41" s="15">
        <v>14831393</v>
      </c>
      <c r="X41" s="12">
        <v>0.14631158860658808</v>
      </c>
      <c r="Y41" s="16">
        <v>0.92000004163687221</v>
      </c>
      <c r="Z41" s="16">
        <v>0.88</v>
      </c>
      <c r="AA41" s="3">
        <v>49868730</v>
      </c>
      <c r="AB41" s="12">
        <f t="shared" si="4"/>
        <v>0.49195467398733334</v>
      </c>
    </row>
    <row r="42" spans="1:28" x14ac:dyDescent="0.2">
      <c r="A42" s="6" t="s">
        <v>104</v>
      </c>
      <c r="B42" s="7" t="s">
        <v>242</v>
      </c>
      <c r="C42" s="7" t="s">
        <v>358</v>
      </c>
      <c r="D42" s="8" t="s">
        <v>21</v>
      </c>
      <c r="E42" s="6" t="s">
        <v>24</v>
      </c>
      <c r="F42" s="9" t="s">
        <v>20</v>
      </c>
      <c r="G42" s="10">
        <v>87</v>
      </c>
      <c r="H42" s="10">
        <v>86</v>
      </c>
      <c r="I42" s="2">
        <v>1904479</v>
      </c>
      <c r="J42" s="2">
        <v>0</v>
      </c>
      <c r="K42" s="3">
        <v>44067841</v>
      </c>
      <c r="L42" s="3">
        <v>5870000</v>
      </c>
      <c r="M42" s="11">
        <f t="shared" si="2"/>
        <v>0.13320371197672243</v>
      </c>
      <c r="N42" s="3">
        <v>26737087</v>
      </c>
      <c r="O42" s="12">
        <f t="shared" si="5"/>
        <v>0.60672559384064217</v>
      </c>
      <c r="P42" s="13">
        <v>9446191</v>
      </c>
      <c r="Q42" s="3">
        <v>0</v>
      </c>
      <c r="R42" s="12">
        <f t="shared" si="6"/>
        <v>0</v>
      </c>
      <c r="S42" s="2">
        <v>0</v>
      </c>
      <c r="T42" s="5">
        <f t="shared" si="3"/>
        <v>0</v>
      </c>
      <c r="U42" s="2">
        <v>9446191</v>
      </c>
      <c r="V42" s="5">
        <f t="shared" si="7"/>
        <v>0.21435565677020574</v>
      </c>
      <c r="W42" s="15">
        <v>11420896</v>
      </c>
      <c r="X42" s="12">
        <v>0.25916622509371401</v>
      </c>
      <c r="Y42" s="16">
        <v>0.91</v>
      </c>
      <c r="Z42" s="16">
        <v>0</v>
      </c>
      <c r="AA42" s="3">
        <v>17330754</v>
      </c>
      <c r="AB42" s="12">
        <f t="shared" si="4"/>
        <v>0.39327440615935777</v>
      </c>
    </row>
    <row r="43" spans="1:28" x14ac:dyDescent="0.2">
      <c r="A43" s="6" t="s">
        <v>105</v>
      </c>
      <c r="B43" s="7" t="s">
        <v>243</v>
      </c>
      <c r="C43" s="7" t="s">
        <v>6</v>
      </c>
      <c r="D43" s="8" t="s">
        <v>6</v>
      </c>
      <c r="E43" s="6" t="s">
        <v>43</v>
      </c>
      <c r="F43" s="9" t="s">
        <v>0</v>
      </c>
      <c r="G43" s="10">
        <v>237</v>
      </c>
      <c r="H43" s="10">
        <v>235</v>
      </c>
      <c r="I43" s="2">
        <v>7113617</v>
      </c>
      <c r="J43" s="2">
        <v>0</v>
      </c>
      <c r="K43" s="3">
        <v>151294076.06856</v>
      </c>
      <c r="L43" s="3">
        <v>64004311</v>
      </c>
      <c r="M43" s="11">
        <f t="shared" si="2"/>
        <v>0.42304571773845251</v>
      </c>
      <c r="N43" s="3">
        <v>85137438</v>
      </c>
      <c r="O43" s="12">
        <f t="shared" si="5"/>
        <v>0.56272816631246925</v>
      </c>
      <c r="P43" s="13">
        <v>0</v>
      </c>
      <c r="Q43" s="3">
        <v>0</v>
      </c>
      <c r="R43" s="12">
        <f t="shared" si="6"/>
        <v>0</v>
      </c>
      <c r="S43" s="2">
        <v>0</v>
      </c>
      <c r="T43" s="5">
        <f t="shared" si="3"/>
        <v>0</v>
      </c>
      <c r="U43" s="2">
        <v>0</v>
      </c>
      <c r="V43" s="5">
        <f t="shared" si="7"/>
        <v>0</v>
      </c>
      <c r="W43" s="15">
        <v>21133127</v>
      </c>
      <c r="X43" s="12">
        <v>0.13968244857401668</v>
      </c>
      <c r="Y43" s="16">
        <v>0.93</v>
      </c>
      <c r="Z43" s="16">
        <v>0.73</v>
      </c>
      <c r="AA43" s="3">
        <v>66156638.068560004</v>
      </c>
      <c r="AB43" s="12">
        <f t="shared" si="4"/>
        <v>0.43727183368753081</v>
      </c>
    </row>
    <row r="44" spans="1:28" x14ac:dyDescent="0.2">
      <c r="A44" s="6" t="s">
        <v>106</v>
      </c>
      <c r="B44" s="7" t="s">
        <v>244</v>
      </c>
      <c r="C44" s="7" t="s">
        <v>6</v>
      </c>
      <c r="D44" s="8" t="s">
        <v>6</v>
      </c>
      <c r="E44" s="6" t="s">
        <v>43</v>
      </c>
      <c r="F44" s="9" t="s">
        <v>0</v>
      </c>
      <c r="G44" s="10">
        <v>245</v>
      </c>
      <c r="H44" s="10">
        <v>242</v>
      </c>
      <c r="I44" s="2">
        <v>6781717</v>
      </c>
      <c r="J44" s="2">
        <v>2595782</v>
      </c>
      <c r="K44" s="3">
        <v>145380952</v>
      </c>
      <c r="L44" s="3">
        <v>59579790</v>
      </c>
      <c r="M44" s="11">
        <f t="shared" si="2"/>
        <v>0.40981840592156804</v>
      </c>
      <c r="N44" s="3">
        <v>80416063</v>
      </c>
      <c r="O44" s="12">
        <f t="shared" si="5"/>
        <v>0.55314029722408198</v>
      </c>
      <c r="P44" s="13">
        <v>0</v>
      </c>
      <c r="Q44" s="3">
        <v>0</v>
      </c>
      <c r="R44" s="12">
        <f t="shared" si="6"/>
        <v>0</v>
      </c>
      <c r="S44" s="2">
        <v>0</v>
      </c>
      <c r="T44" s="5">
        <f t="shared" si="3"/>
        <v>0</v>
      </c>
      <c r="U44" s="2">
        <v>0</v>
      </c>
      <c r="V44" s="5">
        <f t="shared" si="7"/>
        <v>0</v>
      </c>
      <c r="W44" s="15">
        <v>20836273</v>
      </c>
      <c r="X44" s="12">
        <v>0.14332189130251397</v>
      </c>
      <c r="Y44" s="16">
        <v>0.93</v>
      </c>
      <c r="Z44" s="16">
        <v>0.73</v>
      </c>
      <c r="AA44" s="3">
        <v>64964889</v>
      </c>
      <c r="AB44" s="12">
        <f t="shared" si="4"/>
        <v>0.44685970277591797</v>
      </c>
    </row>
    <row r="45" spans="1:28" x14ac:dyDescent="0.2">
      <c r="A45" s="6" t="s">
        <v>107</v>
      </c>
      <c r="B45" s="7" t="s">
        <v>245</v>
      </c>
      <c r="C45" s="7" t="s">
        <v>359</v>
      </c>
      <c r="D45" s="8" t="s">
        <v>15</v>
      </c>
      <c r="E45" s="6" t="s">
        <v>43</v>
      </c>
      <c r="F45" s="9" t="s">
        <v>0</v>
      </c>
      <c r="G45" s="10">
        <v>341</v>
      </c>
      <c r="H45" s="10">
        <v>337</v>
      </c>
      <c r="I45" s="2">
        <v>10871877</v>
      </c>
      <c r="J45" s="2">
        <v>0</v>
      </c>
      <c r="K45" s="3">
        <v>236695240</v>
      </c>
      <c r="L45" s="3">
        <v>105000000</v>
      </c>
      <c r="M45" s="11">
        <f t="shared" si="2"/>
        <v>0.44360841392501177</v>
      </c>
      <c r="N45" s="3">
        <v>145371470</v>
      </c>
      <c r="O45" s="12">
        <f t="shared" si="5"/>
        <v>0.61417149749188027</v>
      </c>
      <c r="P45" s="13">
        <v>0</v>
      </c>
      <c r="Q45" s="3">
        <v>0</v>
      </c>
      <c r="R45" s="12">
        <f t="shared" si="6"/>
        <v>0</v>
      </c>
      <c r="S45" s="2">
        <v>0</v>
      </c>
      <c r="T45" s="5">
        <f t="shared" si="3"/>
        <v>0</v>
      </c>
      <c r="U45" s="2">
        <v>0</v>
      </c>
      <c r="V45" s="5">
        <f t="shared" si="7"/>
        <v>0</v>
      </c>
      <c r="W45" s="15">
        <v>40371470</v>
      </c>
      <c r="X45" s="12">
        <v>0.17056308356686853</v>
      </c>
      <c r="Y45" s="16">
        <v>0.84</v>
      </c>
      <c r="Z45" s="16">
        <v>0</v>
      </c>
      <c r="AA45" s="3">
        <v>91323770</v>
      </c>
      <c r="AB45" s="12">
        <f t="shared" si="4"/>
        <v>0.38582850250811973</v>
      </c>
    </row>
    <row r="46" spans="1:28" x14ac:dyDescent="0.2">
      <c r="A46" s="6" t="s">
        <v>108</v>
      </c>
      <c r="B46" s="7" t="s">
        <v>246</v>
      </c>
      <c r="C46" s="7" t="s">
        <v>1</v>
      </c>
      <c r="D46" s="8" t="s">
        <v>1</v>
      </c>
      <c r="E46" s="6" t="s">
        <v>24</v>
      </c>
      <c r="F46" s="9" t="s">
        <v>0</v>
      </c>
      <c r="G46" s="10">
        <v>78</v>
      </c>
      <c r="H46" s="10">
        <v>77</v>
      </c>
      <c r="I46" s="2">
        <v>1162991</v>
      </c>
      <c r="J46" s="2">
        <v>3839198</v>
      </c>
      <c r="K46" s="3">
        <v>35671215</v>
      </c>
      <c r="L46" s="3">
        <v>7158175</v>
      </c>
      <c r="M46" s="11">
        <f t="shared" si="2"/>
        <v>0.20067090509813024</v>
      </c>
      <c r="N46" s="3">
        <v>22213091</v>
      </c>
      <c r="O46" s="12">
        <f t="shared" si="5"/>
        <v>0.62271753289031506</v>
      </c>
      <c r="P46" s="13">
        <v>11058175</v>
      </c>
      <c r="Q46" s="3">
        <v>0</v>
      </c>
      <c r="R46" s="12">
        <f t="shared" si="6"/>
        <v>0</v>
      </c>
      <c r="S46" s="2">
        <v>11058175</v>
      </c>
      <c r="T46" s="5">
        <f t="shared" si="3"/>
        <v>0.31000275712503766</v>
      </c>
      <c r="U46" s="2">
        <v>0</v>
      </c>
      <c r="V46" s="5">
        <f t="shared" si="7"/>
        <v>0</v>
      </c>
      <c r="W46" s="15">
        <v>11154916</v>
      </c>
      <c r="X46" s="12">
        <v>0.3127147757652774</v>
      </c>
      <c r="Y46" s="16">
        <v>0.87</v>
      </c>
      <c r="Z46" s="16">
        <v>0.87</v>
      </c>
      <c r="AA46" s="3">
        <v>13458124</v>
      </c>
      <c r="AB46" s="12">
        <f t="shared" si="4"/>
        <v>0.37728246710968494</v>
      </c>
    </row>
    <row r="47" spans="1:28" x14ac:dyDescent="0.2">
      <c r="A47" s="6" t="s">
        <v>109</v>
      </c>
      <c r="B47" s="7" t="s">
        <v>247</v>
      </c>
      <c r="C47" s="7" t="s">
        <v>360</v>
      </c>
      <c r="D47" s="8" t="s">
        <v>9</v>
      </c>
      <c r="E47" s="6" t="s">
        <v>43</v>
      </c>
      <c r="F47" s="9" t="s">
        <v>56</v>
      </c>
      <c r="G47" s="10">
        <v>104</v>
      </c>
      <c r="H47" s="10">
        <v>99</v>
      </c>
      <c r="I47" s="2">
        <v>2027079</v>
      </c>
      <c r="J47" s="2">
        <v>0</v>
      </c>
      <c r="K47" s="3">
        <v>56820269</v>
      </c>
      <c r="L47" s="3">
        <v>9094000</v>
      </c>
      <c r="M47" s="11">
        <f t="shared" si="2"/>
        <v>0.16004852071362069</v>
      </c>
      <c r="N47" s="3">
        <v>38981978</v>
      </c>
      <c r="O47" s="12">
        <f t="shared" si="5"/>
        <v>0.68605761088529871</v>
      </c>
      <c r="P47" s="13">
        <v>22850000</v>
      </c>
      <c r="Q47" s="3">
        <v>0</v>
      </c>
      <c r="R47" s="12">
        <f t="shared" si="6"/>
        <v>0</v>
      </c>
      <c r="S47" s="2">
        <v>0</v>
      </c>
      <c r="T47" s="5">
        <f t="shared" si="3"/>
        <v>0</v>
      </c>
      <c r="U47" s="2">
        <v>22850000</v>
      </c>
      <c r="V47" s="5">
        <f t="shared" si="7"/>
        <v>0.40214522743635728</v>
      </c>
      <c r="W47" s="15">
        <v>5237978</v>
      </c>
      <c r="X47" s="12">
        <v>9.2185026438364806E-2</v>
      </c>
      <c r="Y47" s="16">
        <v>0.88</v>
      </c>
      <c r="Z47" s="16">
        <v>0</v>
      </c>
      <c r="AA47" s="3">
        <v>17838291</v>
      </c>
      <c r="AB47" s="12">
        <f t="shared" si="4"/>
        <v>0.31394238911470129</v>
      </c>
    </row>
    <row r="48" spans="1:28" x14ac:dyDescent="0.2">
      <c r="A48" s="6" t="s">
        <v>110</v>
      </c>
      <c r="B48" s="7" t="s">
        <v>248</v>
      </c>
      <c r="C48" s="7" t="s">
        <v>1</v>
      </c>
      <c r="D48" s="8" t="s">
        <v>1</v>
      </c>
      <c r="E48" s="6" t="s">
        <v>24</v>
      </c>
      <c r="F48" s="9" t="s">
        <v>0</v>
      </c>
      <c r="G48" s="10">
        <v>126</v>
      </c>
      <c r="H48" s="10">
        <v>125</v>
      </c>
      <c r="I48" s="2">
        <v>4425081</v>
      </c>
      <c r="J48" s="2">
        <v>17271066</v>
      </c>
      <c r="K48" s="3">
        <v>92104047</v>
      </c>
      <c r="L48" s="3">
        <v>17154000</v>
      </c>
      <c r="M48" s="11">
        <f t="shared" si="2"/>
        <v>0.18624588776213058</v>
      </c>
      <c r="N48" s="3">
        <v>37363399</v>
      </c>
      <c r="O48" s="12">
        <f t="shared" si="5"/>
        <v>0.40566511697363311</v>
      </c>
      <c r="P48" s="13">
        <v>11955600</v>
      </c>
      <c r="Q48" s="3">
        <v>0</v>
      </c>
      <c r="R48" s="12">
        <f t="shared" si="6"/>
        <v>0</v>
      </c>
      <c r="S48" s="2">
        <v>0</v>
      </c>
      <c r="T48" s="5">
        <f t="shared" si="3"/>
        <v>0</v>
      </c>
      <c r="U48" s="2">
        <v>11955600</v>
      </c>
      <c r="V48" s="5">
        <f t="shared" si="7"/>
        <v>0.12980537109297705</v>
      </c>
      <c r="W48" s="15">
        <v>8253799</v>
      </c>
      <c r="X48" s="12">
        <v>8.9613858118525458E-2</v>
      </c>
      <c r="Y48" s="16">
        <v>0.90529963999999996</v>
      </c>
      <c r="Z48" s="16">
        <v>0.85</v>
      </c>
      <c r="AA48" s="3">
        <v>54740648</v>
      </c>
      <c r="AB48" s="12">
        <f t="shared" si="4"/>
        <v>0.59433488302636694</v>
      </c>
    </row>
    <row r="49" spans="1:28" x14ac:dyDescent="0.2">
      <c r="A49" s="6" t="s">
        <v>111</v>
      </c>
      <c r="B49" s="7" t="s">
        <v>249</v>
      </c>
      <c r="C49" s="7" t="s">
        <v>361</v>
      </c>
      <c r="D49" s="8" t="s">
        <v>6</v>
      </c>
      <c r="E49" s="6" t="s">
        <v>24</v>
      </c>
      <c r="F49" s="9" t="s">
        <v>0</v>
      </c>
      <c r="G49" s="10">
        <v>89</v>
      </c>
      <c r="H49" s="10">
        <v>86</v>
      </c>
      <c r="I49" s="2">
        <v>2856287</v>
      </c>
      <c r="J49" s="2">
        <v>0</v>
      </c>
      <c r="K49" s="3">
        <v>69500408</v>
      </c>
      <c r="L49" s="3">
        <v>6557861</v>
      </c>
      <c r="M49" s="11">
        <f t="shared" si="2"/>
        <v>9.4357158306178579E-2</v>
      </c>
      <c r="N49" s="3">
        <v>43793828</v>
      </c>
      <c r="O49" s="12">
        <f t="shared" si="5"/>
        <v>0.63012332244150282</v>
      </c>
      <c r="P49" s="13">
        <v>32013980</v>
      </c>
      <c r="Q49" s="3">
        <v>0</v>
      </c>
      <c r="R49" s="12">
        <f t="shared" si="6"/>
        <v>0</v>
      </c>
      <c r="S49" s="2">
        <v>22013980</v>
      </c>
      <c r="T49" s="5">
        <f t="shared" si="3"/>
        <v>0.31674605421021412</v>
      </c>
      <c r="U49" s="2">
        <v>10000000</v>
      </c>
      <c r="V49" s="5">
        <f t="shared" si="7"/>
        <v>0.14388404741451302</v>
      </c>
      <c r="W49" s="15">
        <v>5221987</v>
      </c>
      <c r="X49" s="12">
        <v>7.5136062510597054E-2</v>
      </c>
      <c r="Y49" s="16">
        <v>0.9</v>
      </c>
      <c r="Z49" s="16">
        <v>0.87</v>
      </c>
      <c r="AA49" s="3">
        <v>25706580</v>
      </c>
      <c r="AB49" s="12">
        <f t="shared" si="4"/>
        <v>0.36987667755849724</v>
      </c>
    </row>
    <row r="50" spans="1:28" x14ac:dyDescent="0.2">
      <c r="A50" s="6" t="s">
        <v>112</v>
      </c>
      <c r="B50" s="7" t="s">
        <v>250</v>
      </c>
      <c r="C50" s="7" t="s">
        <v>25</v>
      </c>
      <c r="D50" s="8" t="s">
        <v>1</v>
      </c>
      <c r="E50" s="6" t="s">
        <v>24</v>
      </c>
      <c r="F50" s="19" t="s">
        <v>0</v>
      </c>
      <c r="G50" s="10">
        <v>19</v>
      </c>
      <c r="H50" s="10">
        <v>19</v>
      </c>
      <c r="I50" s="2">
        <v>521698</v>
      </c>
      <c r="J50" s="2">
        <v>3009494</v>
      </c>
      <c r="K50" s="3">
        <v>10658986</v>
      </c>
      <c r="L50" s="3">
        <v>3238297</v>
      </c>
      <c r="M50" s="11">
        <f t="shared" si="2"/>
        <v>0.30380910529388067</v>
      </c>
      <c r="N50" s="3">
        <v>3546549</v>
      </c>
      <c r="O50" s="12">
        <f t="shared" si="5"/>
        <v>0.33272855410448987</v>
      </c>
      <c r="P50" s="13">
        <v>0</v>
      </c>
      <c r="Q50" s="3">
        <v>0</v>
      </c>
      <c r="R50" s="12">
        <f t="shared" si="6"/>
        <v>0</v>
      </c>
      <c r="S50" s="2">
        <v>0</v>
      </c>
      <c r="T50" s="5">
        <f t="shared" si="3"/>
        <v>0</v>
      </c>
      <c r="U50" s="2">
        <v>0</v>
      </c>
      <c r="V50" s="5">
        <f t="shared" si="7"/>
        <v>0</v>
      </c>
      <c r="W50" s="15">
        <v>308252</v>
      </c>
      <c r="X50" s="12">
        <v>2.8919448810609188E-2</v>
      </c>
      <c r="Y50" s="16">
        <v>0.84991448999999997</v>
      </c>
      <c r="Z50" s="16">
        <v>0.89</v>
      </c>
      <c r="AA50" s="3">
        <v>7112437</v>
      </c>
      <c r="AB50" s="12">
        <f t="shared" si="4"/>
        <v>0.66727144589551013</v>
      </c>
    </row>
    <row r="51" spans="1:28" x14ac:dyDescent="0.2">
      <c r="A51" s="6" t="s">
        <v>113</v>
      </c>
      <c r="B51" s="7" t="s">
        <v>251</v>
      </c>
      <c r="C51" s="7" t="s">
        <v>10</v>
      </c>
      <c r="D51" s="8" t="s">
        <v>10</v>
      </c>
      <c r="E51" s="6" t="s">
        <v>43</v>
      </c>
      <c r="F51" s="9" t="s">
        <v>0</v>
      </c>
      <c r="G51" s="10">
        <v>168</v>
      </c>
      <c r="H51" s="10">
        <v>167</v>
      </c>
      <c r="I51" s="2">
        <v>7697150</v>
      </c>
      <c r="J51" s="2">
        <v>0</v>
      </c>
      <c r="K51" s="3">
        <v>163430862</v>
      </c>
      <c r="L51" s="3">
        <v>4749000</v>
      </c>
      <c r="M51" s="11">
        <f t="shared" si="2"/>
        <v>2.9058159162129366E-2</v>
      </c>
      <c r="N51" s="3">
        <v>89498297</v>
      </c>
      <c r="O51" s="12">
        <f t="shared" si="5"/>
        <v>0.54762176436418719</v>
      </c>
      <c r="P51" s="13">
        <v>83290397</v>
      </c>
      <c r="Q51" s="3">
        <v>0</v>
      </c>
      <c r="R51" s="12">
        <f t="shared" si="6"/>
        <v>0</v>
      </c>
      <c r="S51" s="2">
        <v>37930397</v>
      </c>
      <c r="T51" s="5">
        <f t="shared" si="3"/>
        <v>0.23208833714650542</v>
      </c>
      <c r="U51" s="2">
        <v>45360000</v>
      </c>
      <c r="V51" s="5">
        <f t="shared" si="7"/>
        <v>0.27754855750561974</v>
      </c>
      <c r="W51" s="15">
        <v>1458900</v>
      </c>
      <c r="X51" s="12">
        <v>8.9267105499327287E-3</v>
      </c>
      <c r="Y51" s="16">
        <v>0.96051869899999998</v>
      </c>
      <c r="Z51" s="16">
        <v>0</v>
      </c>
      <c r="AA51" s="3">
        <v>73932565</v>
      </c>
      <c r="AB51" s="12">
        <f t="shared" si="4"/>
        <v>0.45237823563581275</v>
      </c>
    </row>
    <row r="52" spans="1:28" x14ac:dyDescent="0.2">
      <c r="A52" s="6" t="s">
        <v>114</v>
      </c>
      <c r="B52" s="7" t="s">
        <v>252</v>
      </c>
      <c r="C52" s="7" t="s">
        <v>362</v>
      </c>
      <c r="D52" s="8" t="s">
        <v>1</v>
      </c>
      <c r="E52" s="6" t="s">
        <v>24</v>
      </c>
      <c r="F52" s="9" t="s">
        <v>0</v>
      </c>
      <c r="G52" s="10">
        <v>224</v>
      </c>
      <c r="H52" s="10">
        <v>222</v>
      </c>
      <c r="I52" s="2">
        <v>5385018</v>
      </c>
      <c r="J52" s="2">
        <v>20581563</v>
      </c>
      <c r="K52" s="3">
        <v>120870229</v>
      </c>
      <c r="L52" s="3">
        <v>31026780</v>
      </c>
      <c r="M52" s="11">
        <f t="shared" si="2"/>
        <v>0.25669497159635563</v>
      </c>
      <c r="N52" s="3">
        <v>56114612</v>
      </c>
      <c r="O52" s="12">
        <f t="shared" si="5"/>
        <v>0.46425503173324839</v>
      </c>
      <c r="P52" s="13">
        <v>35026780</v>
      </c>
      <c r="Q52" s="3">
        <v>0</v>
      </c>
      <c r="R52" s="12">
        <f t="shared" si="6"/>
        <v>0</v>
      </c>
      <c r="S52" s="2">
        <v>35026780</v>
      </c>
      <c r="T52" s="5">
        <f t="shared" si="3"/>
        <v>0.28978831503661667</v>
      </c>
      <c r="U52" s="2">
        <v>0</v>
      </c>
      <c r="V52" s="5">
        <f t="shared" si="7"/>
        <v>0</v>
      </c>
      <c r="W52" s="15">
        <v>14087832</v>
      </c>
      <c r="X52" s="12">
        <v>0.1165533656761749</v>
      </c>
      <c r="Y52" s="16">
        <v>0.87</v>
      </c>
      <c r="Z52" s="16">
        <v>0.87</v>
      </c>
      <c r="AA52" s="3">
        <v>64755617</v>
      </c>
      <c r="AB52" s="12">
        <f t="shared" si="4"/>
        <v>0.53574496826675155</v>
      </c>
    </row>
    <row r="53" spans="1:28" x14ac:dyDescent="0.2">
      <c r="A53" s="6" t="s">
        <v>115</v>
      </c>
      <c r="B53" s="7" t="s">
        <v>253</v>
      </c>
      <c r="C53" s="7" t="s">
        <v>363</v>
      </c>
      <c r="D53" s="8" t="s">
        <v>6</v>
      </c>
      <c r="E53" s="6" t="s">
        <v>43</v>
      </c>
      <c r="F53" s="9" t="s">
        <v>0</v>
      </c>
      <c r="G53" s="10">
        <v>78</v>
      </c>
      <c r="H53" s="10">
        <v>77</v>
      </c>
      <c r="I53" s="2">
        <v>2765924</v>
      </c>
      <c r="J53" s="2">
        <v>0</v>
      </c>
      <c r="K53" s="3">
        <v>60133574</v>
      </c>
      <c r="L53" s="3">
        <v>3729495</v>
      </c>
      <c r="M53" s="11">
        <f t="shared" si="2"/>
        <v>6.2020178611036821E-2</v>
      </c>
      <c r="N53" s="3">
        <v>37007027</v>
      </c>
      <c r="O53" s="12">
        <f t="shared" si="5"/>
        <v>0.61541372877653999</v>
      </c>
      <c r="P53" s="13">
        <v>32277532</v>
      </c>
      <c r="Q53" s="3">
        <v>0</v>
      </c>
      <c r="R53" s="12">
        <f t="shared" si="6"/>
        <v>0</v>
      </c>
      <c r="S53" s="2">
        <v>2588960</v>
      </c>
      <c r="T53" s="5">
        <f t="shared" si="3"/>
        <v>4.3053486227178181E-2</v>
      </c>
      <c r="U53" s="2">
        <v>29688572</v>
      </c>
      <c r="V53" s="5">
        <f t="shared" si="7"/>
        <v>0.49371041874211569</v>
      </c>
      <c r="W53" s="15">
        <v>1000000</v>
      </c>
      <c r="X53" s="12">
        <v>1.662964519620936E-2</v>
      </c>
      <c r="Y53" s="16">
        <v>0.83612379999999997</v>
      </c>
      <c r="Z53" s="16">
        <v>0</v>
      </c>
      <c r="AA53" s="3">
        <v>23126547</v>
      </c>
      <c r="AB53" s="12">
        <f t="shared" si="4"/>
        <v>0.38458627122345995</v>
      </c>
    </row>
    <row r="54" spans="1:28" x14ac:dyDescent="0.2">
      <c r="A54" s="6" t="s">
        <v>116</v>
      </c>
      <c r="B54" s="7" t="s">
        <v>254</v>
      </c>
      <c r="C54" s="7" t="s">
        <v>364</v>
      </c>
      <c r="D54" s="8" t="s">
        <v>21</v>
      </c>
      <c r="E54" s="6" t="s">
        <v>43</v>
      </c>
      <c r="F54" s="9" t="s">
        <v>0</v>
      </c>
      <c r="G54" s="10">
        <v>55</v>
      </c>
      <c r="H54" s="10">
        <v>54</v>
      </c>
      <c r="I54" s="2">
        <v>1427812</v>
      </c>
      <c r="J54" s="2">
        <v>0</v>
      </c>
      <c r="K54" s="3">
        <v>41348419</v>
      </c>
      <c r="L54" s="3">
        <v>7883780</v>
      </c>
      <c r="M54" s="11">
        <f t="shared" si="2"/>
        <v>0.19066702405235858</v>
      </c>
      <c r="N54" s="3">
        <v>28030129</v>
      </c>
      <c r="O54" s="12">
        <f t="shared" si="5"/>
        <v>0.67790086484322409</v>
      </c>
      <c r="P54" s="13">
        <v>16963330</v>
      </c>
      <c r="Q54" s="3">
        <v>0</v>
      </c>
      <c r="R54" s="12">
        <f t="shared" si="6"/>
        <v>0</v>
      </c>
      <c r="S54" s="2">
        <v>0</v>
      </c>
      <c r="T54" s="5">
        <f t="shared" si="3"/>
        <v>0</v>
      </c>
      <c r="U54" s="2">
        <v>16963330</v>
      </c>
      <c r="V54" s="5">
        <f t="shared" si="7"/>
        <v>0.41025341259118031</v>
      </c>
      <c r="W54" s="15">
        <v>3183019</v>
      </c>
      <c r="X54" s="12">
        <v>7.6980428199685216E-2</v>
      </c>
      <c r="Y54" s="16">
        <v>0.93277615999999997</v>
      </c>
      <c r="Z54" s="16">
        <v>0</v>
      </c>
      <c r="AA54" s="3">
        <v>13318290</v>
      </c>
      <c r="AB54" s="12">
        <f t="shared" si="4"/>
        <v>0.32209913515677591</v>
      </c>
    </row>
    <row r="55" spans="1:28" x14ac:dyDescent="0.2">
      <c r="A55" s="6" t="s">
        <v>117</v>
      </c>
      <c r="B55" s="7" t="s">
        <v>255</v>
      </c>
      <c r="C55" s="7" t="s">
        <v>6</v>
      </c>
      <c r="D55" s="8" t="s">
        <v>6</v>
      </c>
      <c r="E55" s="6" t="s">
        <v>43</v>
      </c>
      <c r="F55" s="9" t="s">
        <v>0</v>
      </c>
      <c r="G55" s="10">
        <v>96</v>
      </c>
      <c r="H55" s="10">
        <v>95</v>
      </c>
      <c r="I55" s="2">
        <v>4238372</v>
      </c>
      <c r="J55" s="2">
        <v>0</v>
      </c>
      <c r="K55" s="3">
        <v>92246326.428296238</v>
      </c>
      <c r="L55" s="3">
        <v>1184000</v>
      </c>
      <c r="M55" s="11">
        <f t="shared" si="2"/>
        <v>1.2835199469111998E-2</v>
      </c>
      <c r="N55" s="3">
        <v>53681000</v>
      </c>
      <c r="O55" s="12">
        <f t="shared" si="5"/>
        <v>0.5819310326869942</v>
      </c>
      <c r="P55" s="13">
        <v>19085000</v>
      </c>
      <c r="Q55" s="3">
        <v>0</v>
      </c>
      <c r="R55" s="12">
        <f t="shared" si="6"/>
        <v>0</v>
      </c>
      <c r="S55" s="2">
        <v>0</v>
      </c>
      <c r="T55" s="5">
        <f t="shared" si="3"/>
        <v>0</v>
      </c>
      <c r="U55" s="2">
        <v>19085000</v>
      </c>
      <c r="V55" s="5">
        <f t="shared" si="7"/>
        <v>0.20689170765878589</v>
      </c>
      <c r="W55" s="15">
        <v>7750000</v>
      </c>
      <c r="X55" s="12">
        <v>8.4014185714204381E-2</v>
      </c>
      <c r="Y55" s="16">
        <v>0.90990899425764815</v>
      </c>
      <c r="Z55" s="16">
        <v>0</v>
      </c>
      <c r="AA55" s="3">
        <v>38565326.428296238</v>
      </c>
      <c r="AB55" s="12">
        <f t="shared" si="4"/>
        <v>0.41806896731300575</v>
      </c>
    </row>
    <row r="56" spans="1:28" x14ac:dyDescent="0.2">
      <c r="A56" s="6" t="s">
        <v>118</v>
      </c>
      <c r="B56" s="7" t="s">
        <v>256</v>
      </c>
      <c r="C56" s="7" t="s">
        <v>365</v>
      </c>
      <c r="D56" s="8" t="s">
        <v>23</v>
      </c>
      <c r="E56" s="6" t="s">
        <v>43</v>
      </c>
      <c r="F56" s="9" t="s">
        <v>56</v>
      </c>
      <c r="G56" s="10">
        <v>65</v>
      </c>
      <c r="H56" s="10">
        <v>64</v>
      </c>
      <c r="I56" s="2">
        <v>766927</v>
      </c>
      <c r="J56" s="2">
        <v>0</v>
      </c>
      <c r="K56" s="3">
        <v>23734420.800000001</v>
      </c>
      <c r="L56" s="3">
        <v>8047000</v>
      </c>
      <c r="M56" s="11">
        <f t="shared" si="2"/>
        <v>0.33904345371680611</v>
      </c>
      <c r="N56" s="3">
        <v>17138845.800000001</v>
      </c>
      <c r="O56" s="12">
        <f t="shared" si="5"/>
        <v>0.72210929200345175</v>
      </c>
      <c r="P56" s="13">
        <v>2035998</v>
      </c>
      <c r="Q56" s="3">
        <v>0</v>
      </c>
      <c r="R56" s="12">
        <f t="shared" si="6"/>
        <v>0</v>
      </c>
      <c r="S56" s="2">
        <v>0</v>
      </c>
      <c r="T56" s="5">
        <f t="shared" si="3"/>
        <v>0</v>
      </c>
      <c r="U56" s="2">
        <v>2035998</v>
      </c>
      <c r="V56" s="5">
        <f t="shared" si="7"/>
        <v>8.5782502010750564E-2</v>
      </c>
      <c r="W56" s="15">
        <v>7055847</v>
      </c>
      <c r="X56" s="12">
        <v>0.29728330256957441</v>
      </c>
      <c r="Y56" s="16">
        <v>0.86</v>
      </c>
      <c r="Z56" s="16">
        <v>0</v>
      </c>
      <c r="AA56" s="3">
        <v>6595574.9999999991</v>
      </c>
      <c r="AB56" s="12">
        <f t="shared" si="4"/>
        <v>0.27789070799654814</v>
      </c>
    </row>
    <row r="57" spans="1:28" x14ac:dyDescent="0.2">
      <c r="A57" s="6" t="s">
        <v>119</v>
      </c>
      <c r="B57" s="7" t="s">
        <v>257</v>
      </c>
      <c r="C57" s="7" t="s">
        <v>1</v>
      </c>
      <c r="D57" s="8" t="s">
        <v>1</v>
      </c>
      <c r="E57" s="6" t="s">
        <v>24</v>
      </c>
      <c r="F57" s="9" t="s">
        <v>0</v>
      </c>
      <c r="G57" s="10">
        <v>125</v>
      </c>
      <c r="H57" s="10">
        <v>124</v>
      </c>
      <c r="I57" s="2">
        <v>3941060</v>
      </c>
      <c r="J57" s="2">
        <v>0</v>
      </c>
      <c r="K57" s="3">
        <v>78617047</v>
      </c>
      <c r="L57" s="3">
        <v>20130000</v>
      </c>
      <c r="M57" s="11">
        <f t="shared" si="2"/>
        <v>0.25605133705925126</v>
      </c>
      <c r="N57" s="3">
        <v>42950466</v>
      </c>
      <c r="O57" s="12">
        <f t="shared" si="5"/>
        <v>0.54632509918618544</v>
      </c>
      <c r="P57" s="13">
        <v>0</v>
      </c>
      <c r="Q57" s="3">
        <v>0</v>
      </c>
      <c r="R57" s="12">
        <f t="shared" si="6"/>
        <v>0</v>
      </c>
      <c r="S57" s="2">
        <v>0</v>
      </c>
      <c r="T57" s="5">
        <f t="shared" si="3"/>
        <v>0</v>
      </c>
      <c r="U57" s="2">
        <v>0</v>
      </c>
      <c r="V57" s="5">
        <f t="shared" si="7"/>
        <v>0</v>
      </c>
      <c r="W57" s="15">
        <v>10495716</v>
      </c>
      <c r="X57" s="12">
        <v>0.13350432763011311</v>
      </c>
      <c r="Y57" s="16">
        <v>0.90500000000000003</v>
      </c>
      <c r="Z57" s="16">
        <v>0</v>
      </c>
      <c r="AA57" s="3">
        <v>35666581</v>
      </c>
      <c r="AB57" s="12">
        <f t="shared" si="4"/>
        <v>0.45367490081381462</v>
      </c>
    </row>
    <row r="58" spans="1:28" x14ac:dyDescent="0.2">
      <c r="A58" s="6" t="s">
        <v>120</v>
      </c>
      <c r="B58" s="7" t="s">
        <v>258</v>
      </c>
      <c r="C58" s="7" t="s">
        <v>366</v>
      </c>
      <c r="D58" s="8" t="s">
        <v>19</v>
      </c>
      <c r="E58" s="6" t="s">
        <v>24</v>
      </c>
      <c r="F58" s="9" t="s">
        <v>0</v>
      </c>
      <c r="G58" s="10">
        <v>50</v>
      </c>
      <c r="H58" s="10">
        <v>50</v>
      </c>
      <c r="I58" s="2">
        <v>1031819</v>
      </c>
      <c r="J58" s="2">
        <v>0</v>
      </c>
      <c r="K58" s="3">
        <v>22012425</v>
      </c>
      <c r="L58" s="3">
        <v>5176000</v>
      </c>
      <c r="M58" s="11">
        <f t="shared" si="2"/>
        <v>0.23513992665505959</v>
      </c>
      <c r="N58" s="3">
        <v>12388025</v>
      </c>
      <c r="O58" s="12">
        <f t="shared" si="5"/>
        <v>0.5627742059314228</v>
      </c>
      <c r="P58" s="13">
        <v>3231916</v>
      </c>
      <c r="Q58" s="3">
        <v>0</v>
      </c>
      <c r="R58" s="12">
        <f t="shared" si="6"/>
        <v>0</v>
      </c>
      <c r="S58" s="2">
        <v>0</v>
      </c>
      <c r="T58" s="5">
        <f t="shared" si="3"/>
        <v>0</v>
      </c>
      <c r="U58" s="2">
        <v>3231916</v>
      </c>
      <c r="V58" s="5">
        <f t="shared" si="7"/>
        <v>0.14682235146740988</v>
      </c>
      <c r="W58" s="15">
        <v>980109</v>
      </c>
      <c r="X58" s="12">
        <v>4.4525262437010008E-2</v>
      </c>
      <c r="Y58" s="16">
        <v>0.93276052025224498</v>
      </c>
      <c r="Z58" s="16">
        <v>0</v>
      </c>
      <c r="AA58" s="3">
        <v>9624400</v>
      </c>
      <c r="AB58" s="12">
        <f t="shared" si="4"/>
        <v>0.4372257940685772</v>
      </c>
    </row>
    <row r="59" spans="1:28" x14ac:dyDescent="0.2">
      <c r="A59" s="6" t="s">
        <v>121</v>
      </c>
      <c r="B59" s="7" t="s">
        <v>259</v>
      </c>
      <c r="C59" s="7" t="s">
        <v>367</v>
      </c>
      <c r="D59" s="8" t="s">
        <v>8</v>
      </c>
      <c r="E59" s="6" t="s">
        <v>43</v>
      </c>
      <c r="F59" s="9" t="s">
        <v>0</v>
      </c>
      <c r="G59" s="10">
        <v>33</v>
      </c>
      <c r="H59" s="10">
        <v>32</v>
      </c>
      <c r="I59" s="2">
        <v>1236998</v>
      </c>
      <c r="J59" s="2">
        <v>5734169</v>
      </c>
      <c r="K59" s="3">
        <v>26439597</v>
      </c>
      <c r="L59" s="3">
        <v>6463943</v>
      </c>
      <c r="M59" s="11">
        <f t="shared" si="2"/>
        <v>0.24447963408822002</v>
      </c>
      <c r="N59" s="3">
        <v>10079505</v>
      </c>
      <c r="O59" s="12">
        <f t="shared" si="5"/>
        <v>0.38122763368897039</v>
      </c>
      <c r="P59" s="13">
        <v>3075302</v>
      </c>
      <c r="Q59" s="3">
        <v>0</v>
      </c>
      <c r="R59" s="12">
        <f t="shared" si="6"/>
        <v>0</v>
      </c>
      <c r="S59" s="2">
        <v>0</v>
      </c>
      <c r="T59" s="5">
        <f t="shared" si="3"/>
        <v>0</v>
      </c>
      <c r="U59" s="2">
        <v>3075302</v>
      </c>
      <c r="V59" s="5">
        <f t="shared" si="7"/>
        <v>0.11631425395780427</v>
      </c>
      <c r="W59" s="15">
        <v>540260</v>
      </c>
      <c r="X59" s="12">
        <v>2.0433745642946071E-2</v>
      </c>
      <c r="Y59" s="16">
        <v>0.91</v>
      </c>
      <c r="Z59" s="16">
        <v>0.89</v>
      </c>
      <c r="AA59" s="3">
        <v>16360092</v>
      </c>
      <c r="AB59" s="12">
        <f t="shared" si="4"/>
        <v>0.61877236631102961</v>
      </c>
    </row>
    <row r="60" spans="1:28" x14ac:dyDescent="0.2">
      <c r="A60" s="6" t="s">
        <v>122</v>
      </c>
      <c r="B60" s="7" t="s">
        <v>260</v>
      </c>
      <c r="C60" s="7" t="s">
        <v>13</v>
      </c>
      <c r="D60" s="8" t="s">
        <v>13</v>
      </c>
      <c r="E60" s="6" t="s">
        <v>24</v>
      </c>
      <c r="F60" s="9" t="s">
        <v>56</v>
      </c>
      <c r="G60" s="10">
        <v>84</v>
      </c>
      <c r="H60" s="10">
        <v>83</v>
      </c>
      <c r="I60" s="2">
        <v>2744050</v>
      </c>
      <c r="J60" s="2">
        <v>0</v>
      </c>
      <c r="K60" s="3">
        <v>74957876</v>
      </c>
      <c r="L60" s="3">
        <v>26316600</v>
      </c>
      <c r="M60" s="11">
        <f t="shared" si="2"/>
        <v>0.35108518816621753</v>
      </c>
      <c r="N60" s="3">
        <v>50540717</v>
      </c>
      <c r="O60" s="12">
        <f t="shared" si="5"/>
        <v>0.67425492419235566</v>
      </c>
      <c r="P60" s="13">
        <v>0</v>
      </c>
      <c r="Q60" s="3">
        <v>0</v>
      </c>
      <c r="R60" s="12">
        <f t="shared" si="6"/>
        <v>0</v>
      </c>
      <c r="S60" s="2">
        <v>0</v>
      </c>
      <c r="T60" s="5">
        <f t="shared" si="3"/>
        <v>0</v>
      </c>
      <c r="U60" s="2">
        <v>0</v>
      </c>
      <c r="V60" s="5">
        <f t="shared" si="7"/>
        <v>0</v>
      </c>
      <c r="W60" s="15">
        <v>5040717</v>
      </c>
      <c r="X60" s="12">
        <v>6.7247329686876398E-2</v>
      </c>
      <c r="Y60" s="16">
        <v>0.88982194202000697</v>
      </c>
      <c r="Z60" s="16">
        <v>0</v>
      </c>
      <c r="AA60" s="3">
        <v>24417159</v>
      </c>
      <c r="AB60" s="12">
        <f t="shared" si="4"/>
        <v>0.32574507580764428</v>
      </c>
    </row>
    <row r="61" spans="1:28" x14ac:dyDescent="0.2">
      <c r="A61" s="6" t="s">
        <v>123</v>
      </c>
      <c r="B61" s="7" t="s">
        <v>261</v>
      </c>
      <c r="C61" s="7" t="s">
        <v>368</v>
      </c>
      <c r="D61" s="8" t="s">
        <v>16</v>
      </c>
      <c r="E61" s="6" t="s">
        <v>43</v>
      </c>
      <c r="F61" s="20" t="s">
        <v>0</v>
      </c>
      <c r="G61" s="10">
        <v>51</v>
      </c>
      <c r="H61" s="10">
        <v>50</v>
      </c>
      <c r="I61" s="2">
        <v>736526</v>
      </c>
      <c r="J61" s="2">
        <v>1300000</v>
      </c>
      <c r="K61" s="3">
        <v>19567602</v>
      </c>
      <c r="L61" s="3">
        <v>2750000</v>
      </c>
      <c r="M61" s="11">
        <f t="shared" si="2"/>
        <v>0.14053842673210545</v>
      </c>
      <c r="N61" s="3">
        <v>12267133</v>
      </c>
      <c r="O61" s="12">
        <f t="shared" si="5"/>
        <v>0.62691038993945192</v>
      </c>
      <c r="P61" s="13">
        <v>8424446</v>
      </c>
      <c r="Q61" s="3">
        <v>0</v>
      </c>
      <c r="R61" s="12">
        <f t="shared" si="6"/>
        <v>0</v>
      </c>
      <c r="S61" s="2">
        <v>0</v>
      </c>
      <c r="T61" s="5">
        <f t="shared" si="3"/>
        <v>0</v>
      </c>
      <c r="U61" s="2">
        <v>8424446</v>
      </c>
      <c r="V61" s="5">
        <f t="shared" si="7"/>
        <v>0.43053032251984685</v>
      </c>
      <c r="W61" s="15">
        <v>1092687</v>
      </c>
      <c r="X61" s="12">
        <v>5.5841640687499673E-2</v>
      </c>
      <c r="Y61" s="16">
        <v>0.84999970000000002</v>
      </c>
      <c r="Z61" s="16">
        <v>0</v>
      </c>
      <c r="AA61" s="3">
        <v>7300469</v>
      </c>
      <c r="AB61" s="12">
        <f t="shared" si="4"/>
        <v>0.37308961006054803</v>
      </c>
    </row>
    <row r="62" spans="1:28" x14ac:dyDescent="0.2">
      <c r="A62" s="6" t="s">
        <v>124</v>
      </c>
      <c r="B62" s="7" t="s">
        <v>262</v>
      </c>
      <c r="C62" s="7" t="s">
        <v>368</v>
      </c>
      <c r="D62" s="8" t="s">
        <v>16</v>
      </c>
      <c r="E62" s="6" t="s">
        <v>43</v>
      </c>
      <c r="F62" s="20" t="s">
        <v>0</v>
      </c>
      <c r="G62" s="10">
        <v>85</v>
      </c>
      <c r="H62" s="10">
        <v>84</v>
      </c>
      <c r="I62" s="2">
        <v>1041975.3</v>
      </c>
      <c r="J62" s="2">
        <v>0</v>
      </c>
      <c r="K62" s="3">
        <v>28207360</v>
      </c>
      <c r="L62" s="3">
        <v>4300000</v>
      </c>
      <c r="M62" s="11">
        <f t="shared" si="2"/>
        <v>0.15244248309661024</v>
      </c>
      <c r="N62" s="3">
        <v>19350570</v>
      </c>
      <c r="O62" s="12">
        <f t="shared" si="5"/>
        <v>0.68601138142669149</v>
      </c>
      <c r="P62" s="13">
        <v>13057593</v>
      </c>
      <c r="Q62" s="3">
        <v>0</v>
      </c>
      <c r="R62" s="12">
        <f t="shared" si="6"/>
        <v>0</v>
      </c>
      <c r="S62" s="2">
        <v>5550000</v>
      </c>
      <c r="T62" s="5">
        <f t="shared" si="3"/>
        <v>0.19675715841539229</v>
      </c>
      <c r="U62" s="2">
        <v>7507593</v>
      </c>
      <c r="V62" s="5">
        <f t="shared" si="7"/>
        <v>0.26615723697644872</v>
      </c>
      <c r="W62" s="15">
        <v>1992977</v>
      </c>
      <c r="X62" s="12">
        <v>7.065450293824023E-2</v>
      </c>
      <c r="Y62" s="16">
        <v>0.85</v>
      </c>
      <c r="Z62" s="16">
        <v>0</v>
      </c>
      <c r="AA62" s="3">
        <v>8856790</v>
      </c>
      <c r="AB62" s="12">
        <f t="shared" si="4"/>
        <v>0.31398861857330851</v>
      </c>
    </row>
    <row r="63" spans="1:28" x14ac:dyDescent="0.2">
      <c r="A63" s="6" t="s">
        <v>125</v>
      </c>
      <c r="B63" s="7" t="s">
        <v>263</v>
      </c>
      <c r="C63" s="7" t="s">
        <v>47</v>
      </c>
      <c r="D63" s="8" t="s">
        <v>2</v>
      </c>
      <c r="E63" s="6" t="s">
        <v>24</v>
      </c>
      <c r="F63" s="20" t="s">
        <v>0</v>
      </c>
      <c r="G63" s="10">
        <v>121</v>
      </c>
      <c r="H63" s="10">
        <v>120</v>
      </c>
      <c r="I63" s="2">
        <v>3674843</v>
      </c>
      <c r="J63" s="2">
        <v>10397147</v>
      </c>
      <c r="K63" s="3">
        <v>76886635</v>
      </c>
      <c r="L63" s="3">
        <v>21970188</v>
      </c>
      <c r="M63" s="11">
        <f t="shared" si="2"/>
        <v>0.28574781559890089</v>
      </c>
      <c r="N63" s="3">
        <v>36345493</v>
      </c>
      <c r="O63" s="12">
        <f t="shared" si="5"/>
        <v>0.47271535553610844</v>
      </c>
      <c r="P63" s="13">
        <v>8665539</v>
      </c>
      <c r="Q63" s="3">
        <v>0</v>
      </c>
      <c r="R63" s="12">
        <f t="shared" si="6"/>
        <v>0</v>
      </c>
      <c r="S63" s="2">
        <v>0</v>
      </c>
      <c r="T63" s="5">
        <f t="shared" si="3"/>
        <v>0</v>
      </c>
      <c r="U63" s="2">
        <v>8665539</v>
      </c>
      <c r="V63" s="5">
        <f t="shared" si="7"/>
        <v>0.11270540062001673</v>
      </c>
      <c r="W63" s="15">
        <v>5709766</v>
      </c>
      <c r="X63" s="12">
        <v>7.426213931719082E-2</v>
      </c>
      <c r="Y63" s="16">
        <v>0.85991398816221531</v>
      </c>
      <c r="Z63" s="16">
        <v>0</v>
      </c>
      <c r="AA63" s="3">
        <v>40541142</v>
      </c>
      <c r="AB63" s="12">
        <f t="shared" si="4"/>
        <v>0.52728464446389156</v>
      </c>
    </row>
    <row r="64" spans="1:28" x14ac:dyDescent="0.2">
      <c r="A64" s="6" t="s">
        <v>126</v>
      </c>
      <c r="B64" s="7" t="s">
        <v>264</v>
      </c>
      <c r="C64" s="7" t="s">
        <v>369</v>
      </c>
      <c r="D64" s="8" t="s">
        <v>369</v>
      </c>
      <c r="E64" s="6" t="s">
        <v>24</v>
      </c>
      <c r="F64" s="20" t="s">
        <v>0</v>
      </c>
      <c r="G64" s="10">
        <v>114</v>
      </c>
      <c r="H64" s="10">
        <v>113</v>
      </c>
      <c r="I64" s="2">
        <v>2585112.7999999998</v>
      </c>
      <c r="J64" s="2">
        <v>0</v>
      </c>
      <c r="K64" s="3">
        <v>70325973</v>
      </c>
      <c r="L64" s="3">
        <v>4504099</v>
      </c>
      <c r="M64" s="11">
        <f t="shared" si="2"/>
        <v>6.4046024645830354E-2</v>
      </c>
      <c r="N64" s="3">
        <v>48094003</v>
      </c>
      <c r="O64" s="12">
        <f t="shared" si="5"/>
        <v>0.683872557298283</v>
      </c>
      <c r="P64" s="13">
        <v>37389904</v>
      </c>
      <c r="Q64" s="3">
        <v>0</v>
      </c>
      <c r="R64" s="12">
        <f t="shared" si="6"/>
        <v>0</v>
      </c>
      <c r="S64" s="2">
        <v>34389904</v>
      </c>
      <c r="T64" s="5">
        <f t="shared" si="3"/>
        <v>0.48900715529382011</v>
      </c>
      <c r="U64" s="2">
        <v>3000000</v>
      </c>
      <c r="V64" s="5">
        <f t="shared" si="7"/>
        <v>4.2658492616945376E-2</v>
      </c>
      <c r="W64" s="15">
        <v>6200000</v>
      </c>
      <c r="X64" s="12">
        <v>8.8160884741687109E-2</v>
      </c>
      <c r="Y64" s="16">
        <v>0.86</v>
      </c>
      <c r="Z64" s="16">
        <v>0</v>
      </c>
      <c r="AA64" s="3">
        <v>22231970</v>
      </c>
      <c r="AB64" s="12">
        <f t="shared" si="4"/>
        <v>0.31612744270171705</v>
      </c>
    </row>
    <row r="65" spans="1:28" x14ac:dyDescent="0.2">
      <c r="A65" s="6" t="s">
        <v>127</v>
      </c>
      <c r="B65" s="7" t="s">
        <v>265</v>
      </c>
      <c r="C65" s="7" t="s">
        <v>370</v>
      </c>
      <c r="D65" s="8" t="s">
        <v>23</v>
      </c>
      <c r="E65" s="6" t="s">
        <v>43</v>
      </c>
      <c r="F65" s="20" t="s">
        <v>0</v>
      </c>
      <c r="G65" s="10">
        <v>97</v>
      </c>
      <c r="H65" s="10">
        <v>96</v>
      </c>
      <c r="I65" s="2">
        <v>2917820</v>
      </c>
      <c r="J65" s="2">
        <v>5994579</v>
      </c>
      <c r="K65" s="3">
        <v>66126000</v>
      </c>
      <c r="L65" s="3">
        <v>28332648</v>
      </c>
      <c r="M65" s="11">
        <f t="shared" si="2"/>
        <v>0.42846456764358953</v>
      </c>
      <c r="N65" s="3">
        <v>36000314</v>
      </c>
      <c r="O65" s="12">
        <f t="shared" si="5"/>
        <v>0.54441995584187763</v>
      </c>
      <c r="P65" s="13">
        <v>0</v>
      </c>
      <c r="Q65" s="3">
        <v>0</v>
      </c>
      <c r="R65" s="12">
        <f t="shared" si="6"/>
        <v>0</v>
      </c>
      <c r="S65" s="2">
        <v>0</v>
      </c>
      <c r="T65" s="5">
        <f t="shared" si="3"/>
        <v>0</v>
      </c>
      <c r="U65" s="2">
        <v>0</v>
      </c>
      <c r="V65" s="5">
        <f t="shared" si="7"/>
        <v>0</v>
      </c>
      <c r="W65" s="15">
        <v>7667666</v>
      </c>
      <c r="X65" s="12">
        <v>0.11595538819828811</v>
      </c>
      <c r="Y65" s="16">
        <v>0.85991401114530708</v>
      </c>
      <c r="Z65" s="16">
        <v>0</v>
      </c>
      <c r="AA65" s="3">
        <v>30125686</v>
      </c>
      <c r="AB65" s="12">
        <f t="shared" si="4"/>
        <v>0.45558004415812237</v>
      </c>
    </row>
    <row r="66" spans="1:28" x14ac:dyDescent="0.2">
      <c r="A66" s="6" t="s">
        <v>128</v>
      </c>
      <c r="B66" s="7" t="s">
        <v>266</v>
      </c>
      <c r="C66" s="7" t="s">
        <v>6</v>
      </c>
      <c r="D66" s="8" t="s">
        <v>6</v>
      </c>
      <c r="E66" s="6" t="s">
        <v>24</v>
      </c>
      <c r="F66" s="20" t="s">
        <v>0</v>
      </c>
      <c r="G66" s="10">
        <v>75</v>
      </c>
      <c r="H66" s="10">
        <v>74</v>
      </c>
      <c r="I66" s="2">
        <v>827923.5</v>
      </c>
      <c r="J66" s="2">
        <v>0</v>
      </c>
      <c r="K66" s="3">
        <v>20671736</v>
      </c>
      <c r="L66" s="3">
        <v>12161000</v>
      </c>
      <c r="M66" s="11">
        <f t="shared" si="2"/>
        <v>0.58829118173722805</v>
      </c>
      <c r="N66" s="3">
        <v>13883442</v>
      </c>
      <c r="O66" s="12">
        <f t="shared" si="5"/>
        <v>0.67161471102378634</v>
      </c>
      <c r="P66" s="13">
        <v>0</v>
      </c>
      <c r="Q66" s="3">
        <v>0</v>
      </c>
      <c r="R66" s="12">
        <f t="shared" ref="R66:R97" si="8">Q66/K66</f>
        <v>0</v>
      </c>
      <c r="S66" s="2">
        <v>0</v>
      </c>
      <c r="T66" s="5">
        <f t="shared" si="3"/>
        <v>0</v>
      </c>
      <c r="U66" s="2">
        <v>0</v>
      </c>
      <c r="V66" s="5">
        <f t="shared" ref="V66:V97" si="9">U66/K66</f>
        <v>0</v>
      </c>
      <c r="W66" s="15"/>
      <c r="X66" s="12">
        <v>0</v>
      </c>
      <c r="Y66" s="16">
        <v>0.81991799999999992</v>
      </c>
      <c r="Z66" s="16">
        <v>0</v>
      </c>
      <c r="AA66" s="3">
        <v>6788294</v>
      </c>
      <c r="AB66" s="12">
        <f t="shared" si="4"/>
        <v>0.32838528897621372</v>
      </c>
    </row>
    <row r="67" spans="1:28" x14ac:dyDescent="0.2">
      <c r="A67" s="6" t="s">
        <v>129</v>
      </c>
      <c r="B67" s="7" t="s">
        <v>267</v>
      </c>
      <c r="C67" s="7" t="s">
        <v>6</v>
      </c>
      <c r="D67" s="8" t="s">
        <v>6</v>
      </c>
      <c r="E67" s="6" t="s">
        <v>24</v>
      </c>
      <c r="F67" s="20" t="s">
        <v>0</v>
      </c>
      <c r="G67" s="10">
        <v>75</v>
      </c>
      <c r="H67" s="10">
        <v>74</v>
      </c>
      <c r="I67" s="2">
        <v>871550</v>
      </c>
      <c r="J67" s="2">
        <v>0</v>
      </c>
      <c r="K67" s="3">
        <v>21925547</v>
      </c>
      <c r="L67" s="3">
        <v>12927000</v>
      </c>
      <c r="M67" s="11">
        <f t="shared" ref="M67:M130" si="10">L67/K67</f>
        <v>0.58958620279804197</v>
      </c>
      <c r="N67" s="3">
        <v>14779552</v>
      </c>
      <c r="O67" s="12">
        <f t="shared" si="5"/>
        <v>0.67407905490339648</v>
      </c>
      <c r="P67" s="13">
        <v>0</v>
      </c>
      <c r="Q67" s="3">
        <v>0</v>
      </c>
      <c r="R67" s="12">
        <f t="shared" si="8"/>
        <v>0</v>
      </c>
      <c r="S67" s="2">
        <v>0</v>
      </c>
      <c r="T67" s="5">
        <f t="shared" ref="T67:T130" si="11">S67/K67</f>
        <v>0</v>
      </c>
      <c r="U67" s="2">
        <v>0</v>
      </c>
      <c r="V67" s="5">
        <f t="shared" si="9"/>
        <v>0</v>
      </c>
      <c r="W67" s="15"/>
      <c r="X67" s="12">
        <v>0</v>
      </c>
      <c r="Y67" s="16">
        <v>0.81991799999999992</v>
      </c>
      <c r="Z67" s="16">
        <v>0</v>
      </c>
      <c r="AA67" s="3">
        <v>7145995</v>
      </c>
      <c r="AB67" s="12">
        <f t="shared" ref="AB67:AB130" si="12">AA67/$K67</f>
        <v>0.32592094509660352</v>
      </c>
    </row>
    <row r="68" spans="1:28" x14ac:dyDescent="0.2">
      <c r="A68" s="6" t="s">
        <v>130</v>
      </c>
      <c r="B68" s="7" t="s">
        <v>268</v>
      </c>
      <c r="C68" s="7" t="s">
        <v>6</v>
      </c>
      <c r="D68" s="8" t="s">
        <v>6</v>
      </c>
      <c r="E68" s="6" t="s">
        <v>43</v>
      </c>
      <c r="F68" s="20" t="s">
        <v>0</v>
      </c>
      <c r="G68" s="10">
        <v>58</v>
      </c>
      <c r="H68" s="10">
        <v>57</v>
      </c>
      <c r="I68" s="2">
        <v>684731.6</v>
      </c>
      <c r="J68" s="2">
        <v>0</v>
      </c>
      <c r="K68" s="3">
        <v>16664303</v>
      </c>
      <c r="L68" s="3">
        <v>9300000</v>
      </c>
      <c r="M68" s="11">
        <f t="shared" si="10"/>
        <v>0.55807914678459702</v>
      </c>
      <c r="N68" s="3">
        <v>11050065</v>
      </c>
      <c r="O68" s="12">
        <f t="shared" ref="O68:O131" si="13">N68/K68</f>
        <v>0.66309794054992877</v>
      </c>
      <c r="P68" s="13">
        <v>0</v>
      </c>
      <c r="Q68" s="3">
        <v>0</v>
      </c>
      <c r="R68" s="12">
        <f t="shared" si="8"/>
        <v>0</v>
      </c>
      <c r="S68" s="2">
        <v>0</v>
      </c>
      <c r="T68" s="5">
        <f t="shared" si="11"/>
        <v>0</v>
      </c>
      <c r="U68" s="2">
        <v>0</v>
      </c>
      <c r="V68" s="5">
        <f t="shared" si="9"/>
        <v>0</v>
      </c>
      <c r="W68" s="15">
        <v>100065</v>
      </c>
      <c r="X68" s="12">
        <v>6.0047515938710426E-3</v>
      </c>
      <c r="Y68" s="16">
        <v>0.81991799999999992</v>
      </c>
      <c r="Z68" s="16">
        <v>0</v>
      </c>
      <c r="AA68" s="3">
        <v>5614238</v>
      </c>
      <c r="AB68" s="12">
        <f t="shared" si="12"/>
        <v>0.33690205945007123</v>
      </c>
    </row>
    <row r="69" spans="1:28" x14ac:dyDescent="0.2">
      <c r="A69" s="6" t="s">
        <v>131</v>
      </c>
      <c r="B69" s="7" t="s">
        <v>269</v>
      </c>
      <c r="C69" s="7" t="s">
        <v>6</v>
      </c>
      <c r="D69" s="8" t="s">
        <v>6</v>
      </c>
      <c r="E69" s="6" t="s">
        <v>43</v>
      </c>
      <c r="F69" s="20" t="s">
        <v>0</v>
      </c>
      <c r="G69" s="10">
        <v>70</v>
      </c>
      <c r="H69" s="10">
        <v>69</v>
      </c>
      <c r="I69" s="2">
        <v>851100</v>
      </c>
      <c r="J69" s="2">
        <v>0</v>
      </c>
      <c r="K69" s="3">
        <v>20978322</v>
      </c>
      <c r="L69" s="3">
        <v>13150000</v>
      </c>
      <c r="M69" s="11">
        <f t="shared" si="10"/>
        <v>0.62683755164021226</v>
      </c>
      <c r="N69" s="3">
        <v>14000000</v>
      </c>
      <c r="O69" s="12">
        <f t="shared" si="13"/>
        <v>0.6673555682861575</v>
      </c>
      <c r="P69" s="13">
        <v>0</v>
      </c>
      <c r="Q69" s="3">
        <v>0</v>
      </c>
      <c r="R69" s="12">
        <f t="shared" si="8"/>
        <v>0</v>
      </c>
      <c r="S69" s="2">
        <v>0</v>
      </c>
      <c r="T69" s="5">
        <f t="shared" si="11"/>
        <v>0</v>
      </c>
      <c r="U69" s="2">
        <v>0</v>
      </c>
      <c r="V69" s="5">
        <f t="shared" si="9"/>
        <v>0</v>
      </c>
      <c r="W69" s="15">
        <v>850000</v>
      </c>
      <c r="X69" s="12">
        <v>4.0518016645945273E-2</v>
      </c>
      <c r="Y69" s="16">
        <v>0.81991799999999992</v>
      </c>
      <c r="Z69" s="16">
        <v>0</v>
      </c>
      <c r="AA69" s="3">
        <v>6978322</v>
      </c>
      <c r="AB69" s="12">
        <f t="shared" si="12"/>
        <v>0.3326444317138425</v>
      </c>
    </row>
    <row r="70" spans="1:28" x14ac:dyDescent="0.2">
      <c r="A70" s="6" t="s">
        <v>132</v>
      </c>
      <c r="B70" s="7" t="s">
        <v>270</v>
      </c>
      <c r="C70" s="7" t="s">
        <v>6</v>
      </c>
      <c r="D70" s="8" t="s">
        <v>6</v>
      </c>
      <c r="E70" s="6" t="s">
        <v>43</v>
      </c>
      <c r="F70" s="20" t="s">
        <v>0</v>
      </c>
      <c r="G70" s="10">
        <v>53</v>
      </c>
      <c r="H70" s="10">
        <v>52</v>
      </c>
      <c r="I70" s="2">
        <v>504699</v>
      </c>
      <c r="J70" s="2">
        <v>0</v>
      </c>
      <c r="K70" s="3">
        <v>16567788</v>
      </c>
      <c r="L70" s="3">
        <v>9415000</v>
      </c>
      <c r="M70" s="11">
        <f t="shared" si="10"/>
        <v>0.56827139507096547</v>
      </c>
      <c r="N70" s="3">
        <v>12429670</v>
      </c>
      <c r="O70" s="12">
        <f t="shared" si="13"/>
        <v>0.75023111111754925</v>
      </c>
      <c r="P70" s="13">
        <v>0</v>
      </c>
      <c r="Q70" s="3">
        <v>0</v>
      </c>
      <c r="R70" s="12">
        <f t="shared" si="8"/>
        <v>0</v>
      </c>
      <c r="S70" s="2">
        <v>0</v>
      </c>
      <c r="T70" s="5">
        <f t="shared" si="11"/>
        <v>0</v>
      </c>
      <c r="U70" s="2">
        <v>0</v>
      </c>
      <c r="V70" s="5">
        <f t="shared" si="9"/>
        <v>0</v>
      </c>
      <c r="W70" s="15">
        <v>1214670</v>
      </c>
      <c r="X70" s="12">
        <v>7.331515830598509E-2</v>
      </c>
      <c r="Y70" s="16">
        <v>0.81991799999999992</v>
      </c>
      <c r="Z70" s="16">
        <v>0</v>
      </c>
      <c r="AA70" s="3">
        <v>4138118</v>
      </c>
      <c r="AB70" s="12">
        <f t="shared" si="12"/>
        <v>0.24976888888245069</v>
      </c>
    </row>
    <row r="71" spans="1:28" x14ac:dyDescent="0.2">
      <c r="A71" s="6" t="s">
        <v>133</v>
      </c>
      <c r="B71" s="7" t="s">
        <v>271</v>
      </c>
      <c r="C71" s="7" t="s">
        <v>6</v>
      </c>
      <c r="D71" s="8" t="s">
        <v>6</v>
      </c>
      <c r="E71" s="6" t="s">
        <v>43</v>
      </c>
      <c r="F71" s="20" t="s">
        <v>0</v>
      </c>
      <c r="G71" s="10">
        <v>77</v>
      </c>
      <c r="H71" s="10">
        <v>76</v>
      </c>
      <c r="I71" s="2">
        <v>878702.7</v>
      </c>
      <c r="J71" s="2">
        <v>0</v>
      </c>
      <c r="K71" s="3">
        <v>21554641</v>
      </c>
      <c r="L71" s="3">
        <v>13870000</v>
      </c>
      <c r="M71" s="11">
        <f t="shared" si="10"/>
        <v>0.64348090974932037</v>
      </c>
      <c r="N71" s="3">
        <v>14349999</v>
      </c>
      <c r="O71" s="12">
        <f t="shared" si="13"/>
        <v>0.6657498494175802</v>
      </c>
      <c r="P71" s="13">
        <v>0</v>
      </c>
      <c r="Q71" s="3">
        <v>0</v>
      </c>
      <c r="R71" s="12">
        <f t="shared" si="8"/>
        <v>0</v>
      </c>
      <c r="S71" s="2">
        <v>0</v>
      </c>
      <c r="T71" s="5">
        <f t="shared" si="11"/>
        <v>0</v>
      </c>
      <c r="U71" s="2">
        <v>0</v>
      </c>
      <c r="V71" s="5">
        <f t="shared" si="9"/>
        <v>0</v>
      </c>
      <c r="W71" s="15">
        <v>479999</v>
      </c>
      <c r="X71" s="12">
        <v>2.2268939668259841E-2</v>
      </c>
      <c r="Y71" s="16">
        <v>0.81991799999999992</v>
      </c>
      <c r="Z71" s="16">
        <v>0</v>
      </c>
      <c r="AA71" s="3">
        <v>7204642</v>
      </c>
      <c r="AB71" s="12">
        <f t="shared" si="12"/>
        <v>0.3342501505824198</v>
      </c>
    </row>
    <row r="72" spans="1:28" x14ac:dyDescent="0.2">
      <c r="A72" s="6" t="s">
        <v>134</v>
      </c>
      <c r="B72" s="7" t="s">
        <v>272</v>
      </c>
      <c r="C72" s="7" t="s">
        <v>1</v>
      </c>
      <c r="D72" s="8" t="s">
        <v>1</v>
      </c>
      <c r="E72" s="6" t="s">
        <v>43</v>
      </c>
      <c r="F72" s="20" t="s">
        <v>0</v>
      </c>
      <c r="G72" s="10">
        <v>51</v>
      </c>
      <c r="H72" s="10">
        <v>50</v>
      </c>
      <c r="I72" s="2">
        <v>1264581</v>
      </c>
      <c r="J72" s="2">
        <v>0</v>
      </c>
      <c r="K72" s="3">
        <v>25082594</v>
      </c>
      <c r="L72" s="3">
        <v>12100000</v>
      </c>
      <c r="M72" s="11">
        <f t="shared" si="10"/>
        <v>0.48240624554222739</v>
      </c>
      <c r="N72" s="3">
        <v>14333655</v>
      </c>
      <c r="O72" s="12">
        <f t="shared" si="13"/>
        <v>0.57145823912789884</v>
      </c>
      <c r="P72" s="13">
        <v>0</v>
      </c>
      <c r="Q72" s="3">
        <v>0</v>
      </c>
      <c r="R72" s="12">
        <f t="shared" si="8"/>
        <v>0</v>
      </c>
      <c r="S72" s="2">
        <v>0</v>
      </c>
      <c r="T72" s="5">
        <f t="shared" si="11"/>
        <v>0</v>
      </c>
      <c r="U72" s="2">
        <v>0</v>
      </c>
      <c r="V72" s="5">
        <f t="shared" si="9"/>
        <v>0</v>
      </c>
      <c r="W72" s="15">
        <v>650000</v>
      </c>
      <c r="X72" s="12">
        <v>2.5914385091111391E-2</v>
      </c>
      <c r="Y72" s="16">
        <v>0.85</v>
      </c>
      <c r="Z72" s="16">
        <v>0</v>
      </c>
      <c r="AA72" s="3">
        <v>10748939</v>
      </c>
      <c r="AB72" s="12">
        <f t="shared" si="12"/>
        <v>0.42854176087210116</v>
      </c>
    </row>
    <row r="73" spans="1:28" x14ac:dyDescent="0.2">
      <c r="A73" s="6" t="s">
        <v>135</v>
      </c>
      <c r="B73" s="7" t="s">
        <v>273</v>
      </c>
      <c r="C73" s="7" t="s">
        <v>369</v>
      </c>
      <c r="D73" s="8" t="s">
        <v>369</v>
      </c>
      <c r="E73" s="6" t="s">
        <v>43</v>
      </c>
      <c r="F73" s="20" t="s">
        <v>56</v>
      </c>
      <c r="G73" s="10">
        <v>60</v>
      </c>
      <c r="H73" s="10">
        <v>59</v>
      </c>
      <c r="I73" s="2">
        <v>1158372</v>
      </c>
      <c r="J73" s="2">
        <v>0</v>
      </c>
      <c r="K73" s="3">
        <v>29000438</v>
      </c>
      <c r="L73" s="3">
        <v>13250000</v>
      </c>
      <c r="M73" s="11">
        <f t="shared" si="10"/>
        <v>0.45688965111492452</v>
      </c>
      <c r="N73" s="3">
        <v>18923609</v>
      </c>
      <c r="O73" s="12">
        <f t="shared" si="13"/>
        <v>0.6525283859505846</v>
      </c>
      <c r="P73" s="13">
        <v>16850000</v>
      </c>
      <c r="Q73" s="3">
        <v>16850000</v>
      </c>
      <c r="R73" s="12">
        <f t="shared" si="8"/>
        <v>0.58102570726690406</v>
      </c>
      <c r="S73" s="2">
        <v>0</v>
      </c>
      <c r="T73" s="5">
        <f t="shared" si="11"/>
        <v>0</v>
      </c>
      <c r="U73" s="2">
        <v>0</v>
      </c>
      <c r="V73" s="5">
        <f t="shared" si="9"/>
        <v>0</v>
      </c>
      <c r="W73" s="15">
        <v>2073609</v>
      </c>
      <c r="X73" s="12">
        <v>7.1502678683680571E-2</v>
      </c>
      <c r="Y73" s="16">
        <v>0.86991300000000005</v>
      </c>
      <c r="Z73" s="16">
        <v>0</v>
      </c>
      <c r="AA73" s="3">
        <v>10076829</v>
      </c>
      <c r="AB73" s="12">
        <f t="shared" si="12"/>
        <v>0.3474716140494154</v>
      </c>
    </row>
    <row r="74" spans="1:28" x14ac:dyDescent="0.2">
      <c r="A74" s="6" t="s">
        <v>136</v>
      </c>
      <c r="B74" s="7" t="s">
        <v>274</v>
      </c>
      <c r="C74" s="7" t="s">
        <v>6</v>
      </c>
      <c r="D74" s="8" t="s">
        <v>6</v>
      </c>
      <c r="E74" s="6" t="s">
        <v>24</v>
      </c>
      <c r="F74" s="20" t="s">
        <v>0</v>
      </c>
      <c r="G74" s="10">
        <v>44</v>
      </c>
      <c r="H74" s="10">
        <v>43</v>
      </c>
      <c r="I74" s="2">
        <v>2218421</v>
      </c>
      <c r="J74" s="2">
        <v>0</v>
      </c>
      <c r="K74" s="3">
        <v>47863010</v>
      </c>
      <c r="L74" s="3">
        <v>4955609</v>
      </c>
      <c r="M74" s="11">
        <f t="shared" si="10"/>
        <v>0.10353734543648634</v>
      </c>
      <c r="N74" s="3">
        <v>29784687</v>
      </c>
      <c r="O74" s="12">
        <f t="shared" si="13"/>
        <v>0.62229030309627409</v>
      </c>
      <c r="P74" s="13">
        <v>10324674</v>
      </c>
      <c r="Q74" s="3">
        <v>749600</v>
      </c>
      <c r="R74" s="12">
        <f t="shared" si="8"/>
        <v>1.5661363545669191E-2</v>
      </c>
      <c r="S74" s="2">
        <v>9575074</v>
      </c>
      <c r="T74" s="5">
        <f t="shared" si="11"/>
        <v>0.20005164739952627</v>
      </c>
      <c r="U74" s="2">
        <v>0</v>
      </c>
      <c r="V74" s="5">
        <f t="shared" si="9"/>
        <v>0</v>
      </c>
      <c r="W74" s="15">
        <v>14504404</v>
      </c>
      <c r="X74" s="12">
        <v>0.30303994671459233</v>
      </c>
      <c r="Y74" s="16">
        <v>0.81491849382962023</v>
      </c>
      <c r="Z74" s="16">
        <v>0</v>
      </c>
      <c r="AA74" s="3">
        <v>18078323</v>
      </c>
      <c r="AB74" s="12">
        <f t="shared" si="12"/>
        <v>0.37770969690372586</v>
      </c>
    </row>
    <row r="75" spans="1:28" x14ac:dyDescent="0.2">
      <c r="A75" s="6" t="s">
        <v>137</v>
      </c>
      <c r="B75" s="7" t="s">
        <v>275</v>
      </c>
      <c r="C75" s="7" t="s">
        <v>371</v>
      </c>
      <c r="D75" s="8" t="s">
        <v>8</v>
      </c>
      <c r="E75" s="6" t="s">
        <v>24</v>
      </c>
      <c r="F75" s="20" t="s">
        <v>0</v>
      </c>
      <c r="G75" s="10">
        <v>58</v>
      </c>
      <c r="H75" s="10">
        <v>57</v>
      </c>
      <c r="I75" s="2">
        <v>2375592</v>
      </c>
      <c r="J75" s="2">
        <v>0</v>
      </c>
      <c r="K75" s="3">
        <v>51106677</v>
      </c>
      <c r="L75" s="3">
        <v>3255000</v>
      </c>
      <c r="M75" s="11">
        <f t="shared" si="10"/>
        <v>6.3690308019830749E-2</v>
      </c>
      <c r="N75" s="3">
        <v>30552090</v>
      </c>
      <c r="O75" s="12">
        <f t="shared" si="13"/>
        <v>0.5978101452379696</v>
      </c>
      <c r="P75" s="13">
        <v>23838247</v>
      </c>
      <c r="Q75" s="3"/>
      <c r="R75" s="12">
        <f t="shared" si="8"/>
        <v>0</v>
      </c>
      <c r="S75" s="2">
        <v>9709674</v>
      </c>
      <c r="T75" s="5">
        <f t="shared" si="11"/>
        <v>0.18998836492538929</v>
      </c>
      <c r="U75" s="2">
        <v>14128573</v>
      </c>
      <c r="V75" s="5">
        <f t="shared" si="9"/>
        <v>0.27645258563768488</v>
      </c>
      <c r="W75" s="15">
        <v>3458843</v>
      </c>
      <c r="X75" s="12">
        <v>6.7678886655064663E-2</v>
      </c>
      <c r="Y75" s="16">
        <v>0.8652406221270319</v>
      </c>
      <c r="Z75" s="16">
        <v>0</v>
      </c>
      <c r="AA75" s="3">
        <v>20554587</v>
      </c>
      <c r="AB75" s="12">
        <f t="shared" si="12"/>
        <v>0.4021898547620304</v>
      </c>
    </row>
    <row r="76" spans="1:28" x14ac:dyDescent="0.2">
      <c r="A76" s="6" t="s">
        <v>138</v>
      </c>
      <c r="B76" s="7" t="s">
        <v>276</v>
      </c>
      <c r="C76" s="7" t="s">
        <v>45</v>
      </c>
      <c r="D76" s="8" t="s">
        <v>6</v>
      </c>
      <c r="E76" s="6" t="s">
        <v>43</v>
      </c>
      <c r="F76" s="20" t="s">
        <v>0</v>
      </c>
      <c r="G76" s="10">
        <v>171</v>
      </c>
      <c r="H76" s="10">
        <v>169</v>
      </c>
      <c r="I76" s="2">
        <v>2500000</v>
      </c>
      <c r="J76" s="2">
        <v>0</v>
      </c>
      <c r="K76" s="3">
        <v>52627450</v>
      </c>
      <c r="L76" s="3">
        <v>23500000</v>
      </c>
      <c r="M76" s="11">
        <f t="shared" si="10"/>
        <v>0.44653503067315631</v>
      </c>
      <c r="N76" s="3">
        <v>31377450</v>
      </c>
      <c r="O76" s="12">
        <f t="shared" si="13"/>
        <v>0.59621832332746505</v>
      </c>
      <c r="P76" s="13">
        <v>4000000</v>
      </c>
      <c r="Q76" s="3"/>
      <c r="R76" s="12">
        <f t="shared" si="8"/>
        <v>0</v>
      </c>
      <c r="S76" s="2">
        <v>0</v>
      </c>
      <c r="T76" s="5">
        <f t="shared" si="11"/>
        <v>0</v>
      </c>
      <c r="U76" s="2">
        <v>4000000</v>
      </c>
      <c r="V76" s="5">
        <f t="shared" si="9"/>
        <v>7.6005962667771293E-2</v>
      </c>
      <c r="W76" s="15">
        <v>3877450</v>
      </c>
      <c r="X76" s="12">
        <v>7.3677329986537449E-2</v>
      </c>
      <c r="Y76" s="16">
        <v>0.85</v>
      </c>
      <c r="Z76" s="16">
        <v>0</v>
      </c>
      <c r="AA76" s="3">
        <v>21250000</v>
      </c>
      <c r="AB76" s="12">
        <f t="shared" si="12"/>
        <v>0.40378167667253495</v>
      </c>
    </row>
    <row r="77" spans="1:28" x14ac:dyDescent="0.2">
      <c r="A77" s="6" t="s">
        <v>139</v>
      </c>
      <c r="B77" s="7" t="s">
        <v>277</v>
      </c>
      <c r="C77" s="7" t="s">
        <v>4</v>
      </c>
      <c r="D77" s="8" t="s">
        <v>5</v>
      </c>
      <c r="E77" s="6" t="s">
        <v>43</v>
      </c>
      <c r="F77" s="20" t="s">
        <v>56</v>
      </c>
      <c r="G77" s="10">
        <v>117</v>
      </c>
      <c r="H77" s="10">
        <v>115</v>
      </c>
      <c r="I77" s="2">
        <v>1780278</v>
      </c>
      <c r="J77" s="2">
        <v>0</v>
      </c>
      <c r="K77" s="3">
        <v>53426856</v>
      </c>
      <c r="L77" s="3">
        <v>8767000</v>
      </c>
      <c r="M77" s="11">
        <f t="shared" si="10"/>
        <v>0.16409350383634777</v>
      </c>
      <c r="N77" s="3">
        <v>36337896</v>
      </c>
      <c r="O77" s="12">
        <f t="shared" si="13"/>
        <v>0.68014288544323098</v>
      </c>
      <c r="P77" s="13">
        <v>25690457</v>
      </c>
      <c r="Q77" s="3"/>
      <c r="R77" s="12">
        <f t="shared" si="8"/>
        <v>0</v>
      </c>
      <c r="S77" s="2">
        <v>14689740</v>
      </c>
      <c r="T77" s="5">
        <f t="shared" si="11"/>
        <v>0.2749504855760182</v>
      </c>
      <c r="U77" s="2">
        <v>11000717</v>
      </c>
      <c r="V77" s="5">
        <f t="shared" si="9"/>
        <v>0.20590238362519403</v>
      </c>
      <c r="W77" s="15">
        <v>1380439</v>
      </c>
      <c r="X77" s="12">
        <v>2.5837923159843058E-2</v>
      </c>
      <c r="Y77" s="16">
        <v>0.95990399999999998</v>
      </c>
      <c r="Z77" s="16">
        <v>0</v>
      </c>
      <c r="AA77" s="3">
        <v>17088960</v>
      </c>
      <c r="AB77" s="12">
        <f t="shared" si="12"/>
        <v>0.31985711455676896</v>
      </c>
    </row>
    <row r="78" spans="1:28" x14ac:dyDescent="0.2">
      <c r="A78" s="6" t="s">
        <v>140</v>
      </c>
      <c r="B78" s="7" t="s">
        <v>278</v>
      </c>
      <c r="C78" s="7" t="s">
        <v>13</v>
      </c>
      <c r="D78" s="8" t="s">
        <v>13</v>
      </c>
      <c r="E78" s="6" t="s">
        <v>24</v>
      </c>
      <c r="F78" s="20" t="s">
        <v>0</v>
      </c>
      <c r="G78" s="10">
        <v>124</v>
      </c>
      <c r="H78" s="10">
        <v>123</v>
      </c>
      <c r="I78" s="2">
        <v>5113870</v>
      </c>
      <c r="J78" s="2">
        <v>0</v>
      </c>
      <c r="K78" s="3">
        <v>110732375</v>
      </c>
      <c r="L78" s="3">
        <v>22596000</v>
      </c>
      <c r="M78" s="11">
        <f t="shared" si="10"/>
        <v>0.20405956252631627</v>
      </c>
      <c r="N78" s="3">
        <v>62919053</v>
      </c>
      <c r="O78" s="12">
        <f t="shared" si="13"/>
        <v>0.56820828596876027</v>
      </c>
      <c r="P78" s="13">
        <v>29995621</v>
      </c>
      <c r="Q78" s="3"/>
      <c r="R78" s="12">
        <f t="shared" si="8"/>
        <v>0</v>
      </c>
      <c r="S78" s="2">
        <v>22500000</v>
      </c>
      <c r="T78" s="5">
        <f t="shared" si="11"/>
        <v>0.2031926074014036</v>
      </c>
      <c r="U78" s="2">
        <v>7495621</v>
      </c>
      <c r="V78" s="5">
        <f t="shared" si="9"/>
        <v>6.7691323337009612E-2</v>
      </c>
      <c r="W78" s="15">
        <v>10327432</v>
      </c>
      <c r="X78" s="12">
        <v>9.3264792704030777E-2</v>
      </c>
      <c r="Y78" s="16">
        <v>0.93497335000000004</v>
      </c>
      <c r="Z78" s="16">
        <v>0</v>
      </c>
      <c r="AA78" s="3">
        <v>47813322</v>
      </c>
      <c r="AB78" s="12">
        <f t="shared" si="12"/>
        <v>0.43179171403123973</v>
      </c>
    </row>
    <row r="79" spans="1:28" x14ac:dyDescent="0.2">
      <c r="A79" s="6" t="s">
        <v>141</v>
      </c>
      <c r="B79" s="7" t="s">
        <v>279</v>
      </c>
      <c r="C79" s="7" t="s">
        <v>372</v>
      </c>
      <c r="D79" s="8" t="s">
        <v>1</v>
      </c>
      <c r="E79" s="6" t="s">
        <v>43</v>
      </c>
      <c r="F79" s="20" t="s">
        <v>56</v>
      </c>
      <c r="G79" s="10">
        <v>70</v>
      </c>
      <c r="H79" s="10">
        <v>69</v>
      </c>
      <c r="I79" s="2">
        <v>1122326.8999999999</v>
      </c>
      <c r="J79" s="2">
        <v>0</v>
      </c>
      <c r="K79" s="3">
        <v>29638776</v>
      </c>
      <c r="L79" s="3">
        <v>15250000</v>
      </c>
      <c r="M79" s="11">
        <f t="shared" si="10"/>
        <v>0.51452867014481296</v>
      </c>
      <c r="N79" s="3">
        <v>19762299</v>
      </c>
      <c r="O79" s="12">
        <f t="shared" si="13"/>
        <v>0.66677176547371597</v>
      </c>
      <c r="P79" s="13">
        <v>0</v>
      </c>
      <c r="Q79" s="3"/>
      <c r="R79" s="12">
        <f t="shared" si="8"/>
        <v>0</v>
      </c>
      <c r="S79" s="2">
        <v>0</v>
      </c>
      <c r="T79" s="5">
        <f t="shared" si="11"/>
        <v>0</v>
      </c>
      <c r="U79" s="2"/>
      <c r="V79" s="5">
        <f t="shared" si="9"/>
        <v>0</v>
      </c>
      <c r="W79" s="15">
        <v>1029364</v>
      </c>
      <c r="X79" s="12">
        <v>3.4730314099340673E-2</v>
      </c>
      <c r="Y79" s="16">
        <v>0.88</v>
      </c>
      <c r="Z79" s="16">
        <v>0</v>
      </c>
      <c r="AA79" s="3">
        <v>9876477</v>
      </c>
      <c r="AB79" s="12">
        <f t="shared" si="12"/>
        <v>0.33322823452628408</v>
      </c>
    </row>
    <row r="80" spans="1:28" x14ac:dyDescent="0.2">
      <c r="A80" s="6" t="s">
        <v>142</v>
      </c>
      <c r="B80" s="7" t="s">
        <v>280</v>
      </c>
      <c r="C80" s="7" t="s">
        <v>373</v>
      </c>
      <c r="D80" s="8" t="s">
        <v>16</v>
      </c>
      <c r="E80" s="6" t="s">
        <v>43</v>
      </c>
      <c r="F80" s="20" t="s">
        <v>56</v>
      </c>
      <c r="G80" s="10">
        <v>114</v>
      </c>
      <c r="H80" s="10">
        <v>107</v>
      </c>
      <c r="I80" s="2">
        <v>1815620.8</v>
      </c>
      <c r="J80" s="2">
        <v>0</v>
      </c>
      <c r="K80" s="3">
        <v>43413513</v>
      </c>
      <c r="L80" s="3">
        <v>8600000</v>
      </c>
      <c r="M80" s="11">
        <f t="shared" si="10"/>
        <v>0.19809500327697507</v>
      </c>
      <c r="N80" s="3">
        <v>27980736</v>
      </c>
      <c r="O80" s="12">
        <f t="shared" si="13"/>
        <v>0.64451674297815986</v>
      </c>
      <c r="P80" s="13">
        <v>17590000</v>
      </c>
      <c r="Q80" s="3"/>
      <c r="R80" s="12">
        <f t="shared" si="8"/>
        <v>0</v>
      </c>
      <c r="S80" s="2">
        <v>0</v>
      </c>
      <c r="T80" s="5">
        <f t="shared" si="11"/>
        <v>0</v>
      </c>
      <c r="U80" s="2">
        <v>17590000</v>
      </c>
      <c r="V80" s="5">
        <f t="shared" si="9"/>
        <v>0.40517338460953389</v>
      </c>
      <c r="W80" s="15">
        <v>1790736</v>
      </c>
      <c r="X80" s="12">
        <v>4.124835509165084E-2</v>
      </c>
      <c r="Y80" s="16">
        <v>0.85</v>
      </c>
      <c r="Z80" s="16">
        <v>0</v>
      </c>
      <c r="AA80" s="3">
        <v>15432777</v>
      </c>
      <c r="AB80" s="12">
        <f t="shared" si="12"/>
        <v>0.35548325702184019</v>
      </c>
    </row>
    <row r="81" spans="1:28" x14ac:dyDescent="0.2">
      <c r="A81" s="6" t="s">
        <v>143</v>
      </c>
      <c r="B81" s="7" t="s">
        <v>281</v>
      </c>
      <c r="C81" s="7" t="s">
        <v>374</v>
      </c>
      <c r="D81" s="8" t="s">
        <v>2</v>
      </c>
      <c r="E81" s="6" t="s">
        <v>43</v>
      </c>
      <c r="F81" s="20" t="s">
        <v>0</v>
      </c>
      <c r="G81" s="10">
        <v>100</v>
      </c>
      <c r="H81" s="10">
        <v>99</v>
      </c>
      <c r="I81" s="2">
        <v>3688281</v>
      </c>
      <c r="J81" s="2">
        <v>12499192</v>
      </c>
      <c r="K81" s="3">
        <v>77133602.846455425</v>
      </c>
      <c r="L81" s="3">
        <v>5029600</v>
      </c>
      <c r="M81" s="11">
        <f t="shared" si="10"/>
        <v>6.5206340873407403E-2</v>
      </c>
      <c r="N81" s="3">
        <v>34084722</v>
      </c>
      <c r="O81" s="12">
        <f t="shared" si="13"/>
        <v>0.44189199962369347</v>
      </c>
      <c r="P81" s="13">
        <v>25755122</v>
      </c>
      <c r="Q81" s="3"/>
      <c r="R81" s="12">
        <f t="shared" si="8"/>
        <v>0</v>
      </c>
      <c r="S81" s="2">
        <v>25755122</v>
      </c>
      <c r="T81" s="5">
        <f t="shared" si="11"/>
        <v>0.33390274860191549</v>
      </c>
      <c r="U81" s="2">
        <v>0</v>
      </c>
      <c r="V81" s="5">
        <f t="shared" si="9"/>
        <v>0</v>
      </c>
      <c r="W81" s="15">
        <v>3300000</v>
      </c>
      <c r="X81" s="12">
        <v>4.2782910148370532E-2</v>
      </c>
      <c r="Y81" s="16">
        <v>0.89606857907960313</v>
      </c>
      <c r="Z81" s="16">
        <v>0</v>
      </c>
      <c r="AA81" s="3">
        <v>43048880.846455425</v>
      </c>
      <c r="AB81" s="12">
        <f t="shared" si="12"/>
        <v>0.55810800037630659</v>
      </c>
    </row>
    <row r="82" spans="1:28" x14ac:dyDescent="0.2">
      <c r="A82" s="6" t="s">
        <v>144</v>
      </c>
      <c r="B82" s="7" t="s">
        <v>282</v>
      </c>
      <c r="C82" s="7" t="s">
        <v>374</v>
      </c>
      <c r="D82" s="8" t="s">
        <v>2</v>
      </c>
      <c r="E82" s="6" t="s">
        <v>43</v>
      </c>
      <c r="F82" s="20" t="s">
        <v>0</v>
      </c>
      <c r="G82" s="10">
        <v>50</v>
      </c>
      <c r="H82" s="10">
        <v>49</v>
      </c>
      <c r="I82" s="2">
        <v>1838213</v>
      </c>
      <c r="J82" s="2">
        <v>6550729</v>
      </c>
      <c r="K82" s="3">
        <v>38597806.676190816</v>
      </c>
      <c r="L82" s="3">
        <v>2222900</v>
      </c>
      <c r="M82" s="11">
        <f t="shared" si="10"/>
        <v>5.7591355349504957E-2</v>
      </c>
      <c r="N82" s="3">
        <v>16958307</v>
      </c>
      <c r="O82" s="12">
        <f t="shared" si="13"/>
        <v>0.43935934345359545</v>
      </c>
      <c r="P82" s="13">
        <v>12435407</v>
      </c>
      <c r="Q82" s="3"/>
      <c r="R82" s="12">
        <f t="shared" si="8"/>
        <v>0</v>
      </c>
      <c r="S82" s="2">
        <v>12435407</v>
      </c>
      <c r="T82" s="5">
        <f t="shared" si="11"/>
        <v>0.32217910992519744</v>
      </c>
      <c r="U82" s="2">
        <v>0</v>
      </c>
      <c r="V82" s="5">
        <f t="shared" si="9"/>
        <v>0</v>
      </c>
      <c r="W82" s="15">
        <v>2300000</v>
      </c>
      <c r="X82" s="12">
        <v>5.9588878178893065E-2</v>
      </c>
      <c r="Y82" s="16">
        <v>0.89211190406954499</v>
      </c>
      <c r="Z82" s="16">
        <v>0</v>
      </c>
      <c r="AA82" s="3">
        <v>21639499.676190816</v>
      </c>
      <c r="AB82" s="12">
        <f t="shared" si="12"/>
        <v>0.5606406565464046</v>
      </c>
    </row>
    <row r="83" spans="1:28" x14ac:dyDescent="0.2">
      <c r="A83" s="6" t="s">
        <v>145</v>
      </c>
      <c r="B83" s="7" t="s">
        <v>283</v>
      </c>
      <c r="C83" s="7" t="s">
        <v>371</v>
      </c>
      <c r="D83" s="8" t="s">
        <v>8</v>
      </c>
      <c r="E83" s="6" t="s">
        <v>24</v>
      </c>
      <c r="F83" s="20" t="s">
        <v>0</v>
      </c>
      <c r="G83" s="10">
        <v>48</v>
      </c>
      <c r="H83" s="10">
        <v>47</v>
      </c>
      <c r="I83" s="2">
        <v>1862084</v>
      </c>
      <c r="J83" s="2">
        <v>0</v>
      </c>
      <c r="K83" s="3">
        <v>37640074</v>
      </c>
      <c r="L83" s="3">
        <v>3623293</v>
      </c>
      <c r="M83" s="11">
        <f t="shared" si="10"/>
        <v>9.6261580144608644E-2</v>
      </c>
      <c r="N83" s="3">
        <v>20510614</v>
      </c>
      <c r="O83" s="12">
        <f t="shared" si="13"/>
        <v>0.54491428470624159</v>
      </c>
      <c r="P83" s="13">
        <v>14893268</v>
      </c>
      <c r="Q83" s="3"/>
      <c r="R83" s="12">
        <f t="shared" si="8"/>
        <v>0</v>
      </c>
      <c r="S83" s="2">
        <v>13742098</v>
      </c>
      <c r="T83" s="5">
        <f t="shared" si="11"/>
        <v>0.36509221528097952</v>
      </c>
      <c r="U83" s="2">
        <v>1151170</v>
      </c>
      <c r="V83" s="5">
        <f t="shared" si="9"/>
        <v>3.0583627439202166E-2</v>
      </c>
      <c r="W83" s="15">
        <v>0</v>
      </c>
      <c r="X83" s="12">
        <v>0</v>
      </c>
      <c r="Y83" s="16">
        <v>0.91990801703897351</v>
      </c>
      <c r="Z83" s="16">
        <v>0</v>
      </c>
      <c r="AA83" s="3">
        <v>17129460</v>
      </c>
      <c r="AB83" s="12">
        <f t="shared" si="12"/>
        <v>0.45508571529375846</v>
      </c>
    </row>
    <row r="84" spans="1:28" x14ac:dyDescent="0.2">
      <c r="A84" s="6" t="s">
        <v>146</v>
      </c>
      <c r="B84" s="7" t="s">
        <v>284</v>
      </c>
      <c r="C84" s="7" t="s">
        <v>1</v>
      </c>
      <c r="D84" s="8" t="s">
        <v>1</v>
      </c>
      <c r="E84" s="6" t="s">
        <v>24</v>
      </c>
      <c r="F84" s="20" t="s">
        <v>0</v>
      </c>
      <c r="G84" s="10">
        <v>48</v>
      </c>
      <c r="H84" s="10">
        <v>47</v>
      </c>
      <c r="I84" s="2">
        <v>1612900</v>
      </c>
      <c r="J84" s="2">
        <v>8617124</v>
      </c>
      <c r="K84" s="3">
        <v>35418548.276178703</v>
      </c>
      <c r="L84" s="3">
        <v>5292738</v>
      </c>
      <c r="M84" s="11">
        <f t="shared" si="10"/>
        <v>0.14943407501429734</v>
      </c>
      <c r="N84" s="3">
        <v>14288473</v>
      </c>
      <c r="O84" s="12">
        <f t="shared" si="13"/>
        <v>0.40341780494741325</v>
      </c>
      <c r="P84" s="13">
        <v>7450000</v>
      </c>
      <c r="Q84" s="3"/>
      <c r="R84" s="12">
        <f t="shared" si="8"/>
        <v>0</v>
      </c>
      <c r="S84" s="2">
        <v>0</v>
      </c>
      <c r="T84" s="5">
        <f t="shared" si="11"/>
        <v>0</v>
      </c>
      <c r="U84" s="2">
        <v>7450000</v>
      </c>
      <c r="V84" s="5">
        <f t="shared" si="9"/>
        <v>0.21034176618160869</v>
      </c>
      <c r="W84" s="15">
        <v>1545735</v>
      </c>
      <c r="X84" s="12">
        <v>4.3641963751507237E-2</v>
      </c>
      <c r="Y84" s="16">
        <v>0.83991603000000004</v>
      </c>
      <c r="Z84" s="16">
        <v>0</v>
      </c>
      <c r="AA84" s="3">
        <v>21130075.276178699</v>
      </c>
      <c r="AB84" s="12">
        <f t="shared" si="12"/>
        <v>0.59658219505258658</v>
      </c>
    </row>
    <row r="85" spans="1:28" x14ac:dyDescent="0.2">
      <c r="A85" s="6" t="s">
        <v>147</v>
      </c>
      <c r="B85" s="7" t="s">
        <v>285</v>
      </c>
      <c r="C85" s="7" t="s">
        <v>49</v>
      </c>
      <c r="D85" s="8" t="s">
        <v>50</v>
      </c>
      <c r="E85" s="6" t="s">
        <v>43</v>
      </c>
      <c r="F85" s="20" t="s">
        <v>0</v>
      </c>
      <c r="G85" s="10">
        <v>79</v>
      </c>
      <c r="H85" s="10">
        <v>77</v>
      </c>
      <c r="I85" s="2">
        <v>3484875</v>
      </c>
      <c r="J85" s="2">
        <v>0</v>
      </c>
      <c r="K85" s="3">
        <v>71856403</v>
      </c>
      <c r="L85" s="3">
        <v>7312000</v>
      </c>
      <c r="M85" s="11">
        <f t="shared" si="10"/>
        <v>0.10175850299659447</v>
      </c>
      <c r="N85" s="3">
        <v>39660806</v>
      </c>
      <c r="O85" s="12">
        <f t="shared" si="13"/>
        <v>0.55194532907526694</v>
      </c>
      <c r="P85" s="13">
        <v>24152631</v>
      </c>
      <c r="Q85" s="3"/>
      <c r="R85" s="12">
        <f t="shared" si="8"/>
        <v>0</v>
      </c>
      <c r="S85" s="2">
        <v>18790784</v>
      </c>
      <c r="T85" s="5">
        <f t="shared" si="11"/>
        <v>0.26150465672488504</v>
      </c>
      <c r="U85" s="2">
        <v>5361847</v>
      </c>
      <c r="V85" s="5">
        <f t="shared" si="9"/>
        <v>7.4618917398356271E-2</v>
      </c>
      <c r="W85" s="15">
        <v>7209175</v>
      </c>
      <c r="X85" s="12">
        <v>0.10032752404820486</v>
      </c>
      <c r="Y85" s="16">
        <v>0.9238666236235159</v>
      </c>
      <c r="Z85" s="16">
        <v>0</v>
      </c>
      <c r="AA85" s="3">
        <v>32195597</v>
      </c>
      <c r="AB85" s="12">
        <f t="shared" si="12"/>
        <v>0.44805467092473306</v>
      </c>
    </row>
    <row r="86" spans="1:28" x14ac:dyDescent="0.2">
      <c r="A86" s="6" t="s">
        <v>148</v>
      </c>
      <c r="B86" s="7" t="s">
        <v>286</v>
      </c>
      <c r="C86" s="7" t="s">
        <v>375</v>
      </c>
      <c r="D86" s="8" t="s">
        <v>22</v>
      </c>
      <c r="E86" s="6" t="s">
        <v>24</v>
      </c>
      <c r="F86" s="20" t="s">
        <v>0</v>
      </c>
      <c r="G86" s="10">
        <v>93</v>
      </c>
      <c r="H86" s="10">
        <v>92</v>
      </c>
      <c r="I86" s="2">
        <v>3884742</v>
      </c>
      <c r="J86" s="2">
        <v>0</v>
      </c>
      <c r="K86" s="3">
        <v>90431266.786317214</v>
      </c>
      <c r="L86" s="3">
        <v>1209000</v>
      </c>
      <c r="M86" s="11">
        <f t="shared" si="10"/>
        <v>1.3369269755523638E-2</v>
      </c>
      <c r="N86" s="3">
        <v>54050626</v>
      </c>
      <c r="O86" s="12">
        <f t="shared" si="13"/>
        <v>0.5976984279974521</v>
      </c>
      <c r="P86" s="13">
        <v>51541626</v>
      </c>
      <c r="Q86" s="3"/>
      <c r="R86" s="12">
        <f t="shared" si="8"/>
        <v>0</v>
      </c>
      <c r="S86" s="2">
        <v>34207807</v>
      </c>
      <c r="T86" s="5">
        <f t="shared" si="11"/>
        <v>0.37827411044490472</v>
      </c>
      <c r="U86" s="2">
        <v>17333819</v>
      </c>
      <c r="V86" s="5">
        <f t="shared" si="9"/>
        <v>0.1916794889201166</v>
      </c>
      <c r="W86" s="15">
        <v>1300000</v>
      </c>
      <c r="X86" s="12">
        <v>1.4375558876907137E-2</v>
      </c>
      <c r="Y86" s="16">
        <v>0.93650081975217203</v>
      </c>
      <c r="Z86" s="16">
        <v>0</v>
      </c>
      <c r="AA86" s="3">
        <v>36380640.786317214</v>
      </c>
      <c r="AB86" s="12">
        <f t="shared" si="12"/>
        <v>0.4023015720025479</v>
      </c>
    </row>
    <row r="87" spans="1:28" x14ac:dyDescent="0.2">
      <c r="A87" s="6" t="s">
        <v>149</v>
      </c>
      <c r="B87" s="7" t="s">
        <v>287</v>
      </c>
      <c r="C87" s="7" t="s">
        <v>11</v>
      </c>
      <c r="D87" s="8" t="s">
        <v>19</v>
      </c>
      <c r="E87" s="6" t="s">
        <v>24</v>
      </c>
      <c r="F87" s="20" t="s">
        <v>0</v>
      </c>
      <c r="G87" s="10">
        <v>265</v>
      </c>
      <c r="H87" s="10">
        <v>262</v>
      </c>
      <c r="I87" s="2">
        <v>5664712</v>
      </c>
      <c r="J87" s="2">
        <v>0</v>
      </c>
      <c r="K87" s="3">
        <v>115695800</v>
      </c>
      <c r="L87" s="3">
        <v>29885000</v>
      </c>
      <c r="M87" s="11">
        <f t="shared" si="10"/>
        <v>0.25830669739091655</v>
      </c>
      <c r="N87" s="3">
        <v>63019247</v>
      </c>
      <c r="O87" s="12">
        <f t="shared" si="13"/>
        <v>0.54469779369691895</v>
      </c>
      <c r="P87" s="13">
        <v>0</v>
      </c>
      <c r="Q87" s="3"/>
      <c r="R87" s="12">
        <f t="shared" si="8"/>
        <v>0</v>
      </c>
      <c r="S87" s="2">
        <v>0</v>
      </c>
      <c r="T87" s="5">
        <f t="shared" si="11"/>
        <v>0</v>
      </c>
      <c r="U87" s="2">
        <v>0</v>
      </c>
      <c r="V87" s="5">
        <f t="shared" si="9"/>
        <v>0</v>
      </c>
      <c r="W87" s="15">
        <v>33134247</v>
      </c>
      <c r="X87" s="12">
        <v>0.28639109630600246</v>
      </c>
      <c r="Y87" s="16">
        <v>0.92990700000000004</v>
      </c>
      <c r="Z87" s="16">
        <v>0</v>
      </c>
      <c r="AA87" s="3">
        <v>52676553</v>
      </c>
      <c r="AB87" s="12">
        <f t="shared" si="12"/>
        <v>0.45530220630308099</v>
      </c>
    </row>
    <row r="88" spans="1:28" x14ac:dyDescent="0.2">
      <c r="A88" s="6" t="s">
        <v>150</v>
      </c>
      <c r="B88" s="7" t="s">
        <v>288</v>
      </c>
      <c r="C88" s="7" t="s">
        <v>10</v>
      </c>
      <c r="D88" s="8" t="s">
        <v>10</v>
      </c>
      <c r="E88" s="6" t="s">
        <v>43</v>
      </c>
      <c r="F88" s="20" t="s">
        <v>0</v>
      </c>
      <c r="G88" s="10">
        <v>92</v>
      </c>
      <c r="H88" s="10">
        <v>91</v>
      </c>
      <c r="I88" s="2">
        <v>4567466</v>
      </c>
      <c r="J88" s="2">
        <v>0</v>
      </c>
      <c r="K88" s="3">
        <v>94197642.400000006</v>
      </c>
      <c r="L88" s="3">
        <v>5503000</v>
      </c>
      <c r="M88" s="11">
        <f t="shared" si="10"/>
        <v>5.8419721128816701E-2</v>
      </c>
      <c r="N88" s="3">
        <v>50837707</v>
      </c>
      <c r="O88" s="12">
        <f t="shared" si="13"/>
        <v>0.53969192545311517</v>
      </c>
      <c r="P88" s="13">
        <v>36077753</v>
      </c>
      <c r="Q88" s="3"/>
      <c r="R88" s="12">
        <f t="shared" si="8"/>
        <v>0</v>
      </c>
      <c r="S88" s="2">
        <v>31077753</v>
      </c>
      <c r="T88" s="5">
        <f t="shared" si="11"/>
        <v>0.32992070935312495</v>
      </c>
      <c r="U88" s="2">
        <v>5000000</v>
      </c>
      <c r="V88" s="5">
        <f t="shared" si="9"/>
        <v>5.3079884725437669E-2</v>
      </c>
      <c r="W88" s="15">
        <v>9256954</v>
      </c>
      <c r="X88" s="12">
        <v>9.827161024573583E-2</v>
      </c>
      <c r="Y88" s="16">
        <v>0.94932147059222782</v>
      </c>
      <c r="Z88" s="16">
        <v>0</v>
      </c>
      <c r="AA88" s="3">
        <v>43359935.399999999</v>
      </c>
      <c r="AB88" s="12">
        <f t="shared" si="12"/>
        <v>0.46030807454688477</v>
      </c>
    </row>
    <row r="89" spans="1:28" x14ac:dyDescent="0.2">
      <c r="A89" s="6" t="s">
        <v>151</v>
      </c>
      <c r="B89" s="7" t="s">
        <v>289</v>
      </c>
      <c r="C89" s="7" t="s">
        <v>6</v>
      </c>
      <c r="D89" s="8" t="s">
        <v>6</v>
      </c>
      <c r="E89" s="6" t="s">
        <v>43</v>
      </c>
      <c r="F89" s="20" t="s">
        <v>0</v>
      </c>
      <c r="G89" s="10">
        <v>105</v>
      </c>
      <c r="H89" s="10">
        <v>104</v>
      </c>
      <c r="I89" s="2">
        <v>4958397.3</v>
      </c>
      <c r="J89" s="2">
        <v>0</v>
      </c>
      <c r="K89" s="3">
        <v>103444506</v>
      </c>
      <c r="L89" s="3">
        <v>1100000</v>
      </c>
      <c r="M89" s="11">
        <f t="shared" si="10"/>
        <v>1.0633720847388454E-2</v>
      </c>
      <c r="N89" s="3">
        <v>59314770</v>
      </c>
      <c r="O89" s="12">
        <f t="shared" si="13"/>
        <v>0.57339700573368291</v>
      </c>
      <c r="P89" s="13">
        <v>39533570</v>
      </c>
      <c r="Q89" s="3"/>
      <c r="R89" s="12">
        <f t="shared" si="8"/>
        <v>0</v>
      </c>
      <c r="S89" s="2">
        <v>28974013</v>
      </c>
      <c r="T89" s="5">
        <f t="shared" si="11"/>
        <v>0.28009233279145823</v>
      </c>
      <c r="U89" s="2">
        <v>10559557</v>
      </c>
      <c r="V89" s="5">
        <f t="shared" si="9"/>
        <v>0.10207943764553334</v>
      </c>
      <c r="W89" s="15">
        <v>6961200</v>
      </c>
      <c r="X89" s="12">
        <v>6.7294052329855011E-2</v>
      </c>
      <c r="Y89" s="16">
        <v>0.89</v>
      </c>
      <c r="Z89" s="16">
        <v>0</v>
      </c>
      <c r="AA89" s="3">
        <v>44129736</v>
      </c>
      <c r="AB89" s="12">
        <f t="shared" si="12"/>
        <v>0.42660299426631704</v>
      </c>
    </row>
    <row r="90" spans="1:28" x14ac:dyDescent="0.2">
      <c r="A90" s="6" t="s">
        <v>152</v>
      </c>
      <c r="B90" s="7" t="s">
        <v>290</v>
      </c>
      <c r="C90" s="7" t="s">
        <v>2</v>
      </c>
      <c r="D90" s="8" t="s">
        <v>2</v>
      </c>
      <c r="E90" s="6" t="s">
        <v>43</v>
      </c>
      <c r="F90" s="20" t="s">
        <v>0</v>
      </c>
      <c r="G90" s="10">
        <v>150</v>
      </c>
      <c r="H90" s="10">
        <v>149</v>
      </c>
      <c r="I90" s="2">
        <v>4561791</v>
      </c>
      <c r="J90" s="2">
        <v>0</v>
      </c>
      <c r="K90" s="3">
        <v>92566197.052518487</v>
      </c>
      <c r="L90" s="3">
        <v>5104000</v>
      </c>
      <c r="M90" s="11">
        <f t="shared" si="10"/>
        <v>5.5138918552570408E-2</v>
      </c>
      <c r="N90" s="3">
        <v>48917003.119999997</v>
      </c>
      <c r="O90" s="12">
        <f t="shared" si="13"/>
        <v>0.52845428112647186</v>
      </c>
      <c r="P90" s="13">
        <v>34649134</v>
      </c>
      <c r="Q90" s="3"/>
      <c r="R90" s="12">
        <f t="shared" si="8"/>
        <v>0</v>
      </c>
      <c r="S90" s="2">
        <v>31494963</v>
      </c>
      <c r="T90" s="5">
        <f t="shared" si="11"/>
        <v>0.34024259397986256</v>
      </c>
      <c r="U90" s="2">
        <v>3154171</v>
      </c>
      <c r="V90" s="5">
        <f t="shared" si="9"/>
        <v>3.4074760554443487E-2</v>
      </c>
      <c r="W90" s="15">
        <v>9163869</v>
      </c>
      <c r="X90" s="12">
        <v>9.8998006743225869E-2</v>
      </c>
      <c r="Y90" s="16">
        <v>0.95684335237010765</v>
      </c>
      <c r="Z90" s="16">
        <v>0</v>
      </c>
      <c r="AA90" s="3">
        <v>43649193.932518497</v>
      </c>
      <c r="AB90" s="12">
        <f t="shared" si="12"/>
        <v>0.4715457188735282</v>
      </c>
    </row>
    <row r="91" spans="1:28" x14ac:dyDescent="0.2">
      <c r="A91" s="6" t="s">
        <v>153</v>
      </c>
      <c r="B91" s="7" t="s">
        <v>291</v>
      </c>
      <c r="C91" s="7" t="s">
        <v>376</v>
      </c>
      <c r="D91" s="8" t="s">
        <v>393</v>
      </c>
      <c r="E91" s="6" t="s">
        <v>24</v>
      </c>
      <c r="F91" s="20" t="s">
        <v>0</v>
      </c>
      <c r="G91" s="10">
        <v>64</v>
      </c>
      <c r="H91" s="10">
        <v>63</v>
      </c>
      <c r="I91" s="2">
        <v>1825913</v>
      </c>
      <c r="J91" s="2">
        <v>0</v>
      </c>
      <c r="K91" s="3">
        <v>36341784</v>
      </c>
      <c r="L91" s="3">
        <v>4619881</v>
      </c>
      <c r="M91" s="11">
        <f t="shared" si="10"/>
        <v>0.12712312086825456</v>
      </c>
      <c r="N91" s="3">
        <v>21369279</v>
      </c>
      <c r="O91" s="12">
        <f t="shared" si="13"/>
        <v>0.58800853034622624</v>
      </c>
      <c r="P91" s="13">
        <v>14163171</v>
      </c>
      <c r="Q91" s="3"/>
      <c r="R91" s="12">
        <f t="shared" si="8"/>
        <v>0</v>
      </c>
      <c r="S91" s="2">
        <v>4736486</v>
      </c>
      <c r="T91" s="5">
        <f t="shared" si="11"/>
        <v>0.13033168652369956</v>
      </c>
      <c r="U91" s="2">
        <v>9426685</v>
      </c>
      <c r="V91" s="5">
        <f t="shared" si="9"/>
        <v>0.25938971515542553</v>
      </c>
      <c r="W91" s="15">
        <v>2586227</v>
      </c>
      <c r="X91" s="12">
        <v>7.1164007798846643E-2</v>
      </c>
      <c r="Y91" s="16">
        <v>0.82000099999999998</v>
      </c>
      <c r="Z91" s="16">
        <v>0</v>
      </c>
      <c r="AA91" s="3">
        <v>14972505</v>
      </c>
      <c r="AB91" s="12">
        <f t="shared" si="12"/>
        <v>0.41199146965377376</v>
      </c>
    </row>
    <row r="92" spans="1:28" x14ac:dyDescent="0.2">
      <c r="A92" s="6" t="s">
        <v>154</v>
      </c>
      <c r="B92" s="7" t="s">
        <v>292</v>
      </c>
      <c r="C92" s="7" t="s">
        <v>2</v>
      </c>
      <c r="D92" s="8" t="s">
        <v>2</v>
      </c>
      <c r="E92" s="6" t="s">
        <v>43</v>
      </c>
      <c r="F92" s="20" t="s">
        <v>56</v>
      </c>
      <c r="G92" s="10">
        <v>197</v>
      </c>
      <c r="H92" s="10">
        <v>195</v>
      </c>
      <c r="I92" s="2">
        <v>2078124</v>
      </c>
      <c r="J92" s="2">
        <v>0</v>
      </c>
      <c r="K92" s="3">
        <v>53145638</v>
      </c>
      <c r="L92" s="3">
        <v>24250000</v>
      </c>
      <c r="M92" s="11">
        <f t="shared" si="10"/>
        <v>0.4562933274034644</v>
      </c>
      <c r="N92" s="3">
        <v>34442522</v>
      </c>
      <c r="O92" s="12">
        <f t="shared" si="13"/>
        <v>0.64807806051740313</v>
      </c>
      <c r="P92" s="13">
        <v>24250000</v>
      </c>
      <c r="Q92" s="3"/>
      <c r="R92" s="12">
        <f t="shared" si="8"/>
        <v>0</v>
      </c>
      <c r="S92" s="2">
        <v>0</v>
      </c>
      <c r="T92" s="5">
        <f t="shared" si="11"/>
        <v>0</v>
      </c>
      <c r="U92" s="2">
        <v>24250000</v>
      </c>
      <c r="V92" s="5">
        <f t="shared" si="9"/>
        <v>0.4562933274034644</v>
      </c>
      <c r="W92" s="15">
        <v>4919645</v>
      </c>
      <c r="X92" s="12">
        <v>9.2569121100775947E-2</v>
      </c>
      <c r="Y92" s="16">
        <v>0.9</v>
      </c>
      <c r="Z92" s="16">
        <v>0</v>
      </c>
      <c r="AA92" s="3">
        <v>18703116</v>
      </c>
      <c r="AB92" s="12">
        <f t="shared" si="12"/>
        <v>0.35192193948259687</v>
      </c>
    </row>
    <row r="93" spans="1:28" x14ac:dyDescent="0.2">
      <c r="A93" s="6" t="s">
        <v>155</v>
      </c>
      <c r="B93" s="7" t="s">
        <v>293</v>
      </c>
      <c r="C93" s="7" t="s">
        <v>1</v>
      </c>
      <c r="D93" s="8" t="s">
        <v>1</v>
      </c>
      <c r="E93" s="6" t="s">
        <v>24</v>
      </c>
      <c r="F93" s="20" t="s">
        <v>0</v>
      </c>
      <c r="G93" s="10">
        <v>190</v>
      </c>
      <c r="H93" s="10">
        <v>188</v>
      </c>
      <c r="I93" s="2">
        <v>6875755</v>
      </c>
      <c r="J93" s="2">
        <v>10725542</v>
      </c>
      <c r="K93" s="3">
        <v>144833197</v>
      </c>
      <c r="L93" s="3">
        <v>22968000</v>
      </c>
      <c r="M93" s="11">
        <f t="shared" si="10"/>
        <v>0.15858242775653153</v>
      </c>
      <c r="N93" s="3">
        <v>71960038</v>
      </c>
      <c r="O93" s="12">
        <f t="shared" si="13"/>
        <v>0.49684768057698814</v>
      </c>
      <c r="P93" s="13">
        <v>29945162</v>
      </c>
      <c r="Q93" s="3"/>
      <c r="R93" s="12">
        <f t="shared" si="8"/>
        <v>0</v>
      </c>
      <c r="S93" s="2">
        <v>29945162</v>
      </c>
      <c r="T93" s="5">
        <f t="shared" si="11"/>
        <v>0.20675620382804918</v>
      </c>
      <c r="U93" s="2">
        <v>0</v>
      </c>
      <c r="V93" s="5">
        <f t="shared" si="9"/>
        <v>0</v>
      </c>
      <c r="W93" s="15">
        <v>19046876</v>
      </c>
      <c r="X93" s="12">
        <v>0.13150904899240745</v>
      </c>
      <c r="Y93" s="16">
        <v>0.92760600000000004</v>
      </c>
      <c r="Z93" s="16">
        <v>0</v>
      </c>
      <c r="AA93" s="3">
        <v>72873159</v>
      </c>
      <c r="AB93" s="12">
        <f t="shared" si="12"/>
        <v>0.50315231942301186</v>
      </c>
    </row>
    <row r="94" spans="1:28" x14ac:dyDescent="0.2">
      <c r="A94" s="6" t="s">
        <v>156</v>
      </c>
      <c r="B94" s="7" t="s">
        <v>294</v>
      </c>
      <c r="C94" s="7" t="s">
        <v>10</v>
      </c>
      <c r="D94" s="8" t="s">
        <v>10</v>
      </c>
      <c r="E94" s="6" t="s">
        <v>24</v>
      </c>
      <c r="F94" s="20" t="s">
        <v>0</v>
      </c>
      <c r="G94" s="10">
        <v>128</v>
      </c>
      <c r="H94" s="10">
        <v>127</v>
      </c>
      <c r="I94" s="2">
        <v>5244316</v>
      </c>
      <c r="J94" s="2">
        <v>0</v>
      </c>
      <c r="K94" s="3">
        <v>139831746</v>
      </c>
      <c r="L94" s="3">
        <v>15672000</v>
      </c>
      <c r="M94" s="11">
        <f t="shared" si="10"/>
        <v>0.11207755354781881</v>
      </c>
      <c r="N94" s="3">
        <v>88624092</v>
      </c>
      <c r="O94" s="12">
        <f t="shared" si="13"/>
        <v>0.63379092756232913</v>
      </c>
      <c r="P94" s="13">
        <v>58321063</v>
      </c>
      <c r="Q94" s="3"/>
      <c r="R94" s="12">
        <f t="shared" si="8"/>
        <v>0</v>
      </c>
      <c r="S94" s="2">
        <v>20789777</v>
      </c>
      <c r="T94" s="5">
        <f t="shared" si="11"/>
        <v>0.14867708939284788</v>
      </c>
      <c r="U94" s="2">
        <v>37531286</v>
      </c>
      <c r="V94" s="5">
        <f t="shared" si="9"/>
        <v>0.26840318506786004</v>
      </c>
      <c r="W94" s="15">
        <v>1463029</v>
      </c>
      <c r="X94" s="12">
        <v>1.0462781463087788E-2</v>
      </c>
      <c r="Y94" s="16">
        <v>0.97644104588663228</v>
      </c>
      <c r="Z94" s="16">
        <v>0</v>
      </c>
      <c r="AA94" s="3">
        <v>51207654</v>
      </c>
      <c r="AB94" s="12">
        <f t="shared" si="12"/>
        <v>0.36620907243767092</v>
      </c>
    </row>
    <row r="95" spans="1:28" x14ac:dyDescent="0.2">
      <c r="A95" s="6" t="s">
        <v>157</v>
      </c>
      <c r="B95" s="7" t="s">
        <v>295</v>
      </c>
      <c r="C95" s="7" t="s">
        <v>6</v>
      </c>
      <c r="D95" s="8" t="s">
        <v>6</v>
      </c>
      <c r="E95" s="6" t="s">
        <v>43</v>
      </c>
      <c r="F95" s="20" t="s">
        <v>0</v>
      </c>
      <c r="G95" s="10">
        <v>122</v>
      </c>
      <c r="H95" s="10">
        <v>121</v>
      </c>
      <c r="I95" s="2">
        <v>4389220.7</v>
      </c>
      <c r="J95" s="2">
        <v>0</v>
      </c>
      <c r="K95" s="3">
        <v>92485901</v>
      </c>
      <c r="L95" s="3">
        <v>48065435</v>
      </c>
      <c r="M95" s="11">
        <f t="shared" si="10"/>
        <v>0.51970553868529645</v>
      </c>
      <c r="N95" s="3">
        <v>54738603</v>
      </c>
      <c r="O95" s="12">
        <f t="shared" si="13"/>
        <v>0.59185889317334972</v>
      </c>
      <c r="P95" s="13">
        <v>0</v>
      </c>
      <c r="Q95" s="3"/>
      <c r="R95" s="12">
        <f t="shared" si="8"/>
        <v>0</v>
      </c>
      <c r="S95" s="2">
        <v>0</v>
      </c>
      <c r="T95" s="5">
        <f t="shared" si="11"/>
        <v>0</v>
      </c>
      <c r="U95" s="2">
        <v>0</v>
      </c>
      <c r="V95" s="5">
        <f t="shared" si="9"/>
        <v>0</v>
      </c>
      <c r="W95" s="15">
        <v>6673168</v>
      </c>
      <c r="X95" s="12">
        <v>7.2153354488053267E-2</v>
      </c>
      <c r="Y95" s="16">
        <v>0.86</v>
      </c>
      <c r="Z95" s="16">
        <v>0</v>
      </c>
      <c r="AA95" s="3">
        <v>37747298</v>
      </c>
      <c r="AB95" s="12">
        <f t="shared" si="12"/>
        <v>0.40814110682665028</v>
      </c>
    </row>
    <row r="96" spans="1:28" x14ac:dyDescent="0.2">
      <c r="A96" s="6" t="s">
        <v>158</v>
      </c>
      <c r="B96" s="7" t="s">
        <v>296</v>
      </c>
      <c r="C96" s="7" t="s">
        <v>4</v>
      </c>
      <c r="D96" s="8" t="s">
        <v>5</v>
      </c>
      <c r="E96" s="6" t="s">
        <v>43</v>
      </c>
      <c r="F96" s="20" t="s">
        <v>0</v>
      </c>
      <c r="G96" s="10">
        <v>160</v>
      </c>
      <c r="H96" s="10">
        <v>158</v>
      </c>
      <c r="I96" s="2">
        <v>4592462.4000000004</v>
      </c>
      <c r="J96" s="2">
        <v>0</v>
      </c>
      <c r="K96" s="3">
        <v>126218435.37823334</v>
      </c>
      <c r="L96" s="3">
        <v>26150000</v>
      </c>
      <c r="M96" s="11">
        <f t="shared" si="10"/>
        <v>0.2071805114810481</v>
      </c>
      <c r="N96" s="3">
        <v>83967781.726150557</v>
      </c>
      <c r="O96" s="12">
        <f t="shared" si="13"/>
        <v>0.66525766600202207</v>
      </c>
      <c r="P96" s="13">
        <v>38500000</v>
      </c>
      <c r="Q96" s="3"/>
      <c r="R96" s="12">
        <f t="shared" si="8"/>
        <v>0</v>
      </c>
      <c r="S96" s="2">
        <v>4000000</v>
      </c>
      <c r="T96" s="5">
        <f t="shared" si="11"/>
        <v>3.1691091622340052E-2</v>
      </c>
      <c r="U96" s="2">
        <v>34500000</v>
      </c>
      <c r="V96" s="5">
        <f t="shared" si="9"/>
        <v>0.27333566524268293</v>
      </c>
      <c r="W96" s="15">
        <v>19317782</v>
      </c>
      <c r="X96" s="12">
        <v>0.15305039982559787</v>
      </c>
      <c r="Y96" s="16">
        <v>0.92</v>
      </c>
      <c r="Z96" s="16">
        <v>0</v>
      </c>
      <c r="AA96" s="3">
        <v>42250653.652082793</v>
      </c>
      <c r="AB96" s="12">
        <f t="shared" si="12"/>
        <v>0.33474233399797804</v>
      </c>
    </row>
    <row r="97" spans="1:28" x14ac:dyDescent="0.2">
      <c r="A97" s="6" t="s">
        <v>159</v>
      </c>
      <c r="B97" s="7" t="s">
        <v>297</v>
      </c>
      <c r="C97" s="7" t="s">
        <v>46</v>
      </c>
      <c r="D97" s="8" t="s">
        <v>8</v>
      </c>
      <c r="E97" s="6" t="s">
        <v>43</v>
      </c>
      <c r="F97" s="20" t="s">
        <v>0</v>
      </c>
      <c r="G97" s="10">
        <v>131</v>
      </c>
      <c r="H97" s="10">
        <v>130</v>
      </c>
      <c r="I97" s="2">
        <v>4176167.3</v>
      </c>
      <c r="J97" s="2">
        <v>0</v>
      </c>
      <c r="K97" s="3">
        <v>91175517</v>
      </c>
      <c r="L97" s="3">
        <v>21939958</v>
      </c>
      <c r="M97" s="11">
        <f t="shared" si="10"/>
        <v>0.24063431414378489</v>
      </c>
      <c r="N97" s="3">
        <v>54842853</v>
      </c>
      <c r="O97" s="12">
        <f t="shared" si="13"/>
        <v>0.6015085497129673</v>
      </c>
      <c r="P97" s="13">
        <v>25044702</v>
      </c>
      <c r="Q97" s="3"/>
      <c r="R97" s="12">
        <f t="shared" si="8"/>
        <v>0</v>
      </c>
      <c r="S97" s="2">
        <v>20000000</v>
      </c>
      <c r="T97" s="5">
        <f t="shared" si="11"/>
        <v>0.21935713290224612</v>
      </c>
      <c r="U97" s="2">
        <v>5044702</v>
      </c>
      <c r="V97" s="5">
        <f t="shared" si="9"/>
        <v>5.5329568353311341E-2</v>
      </c>
      <c r="W97" s="15">
        <v>7858193</v>
      </c>
      <c r="X97" s="12">
        <v>8.6187534313625011E-2</v>
      </c>
      <c r="Y97" s="16">
        <v>0.8700002</v>
      </c>
      <c r="Z97" s="16">
        <v>0</v>
      </c>
      <c r="AA97" s="3">
        <v>36332664</v>
      </c>
      <c r="AB97" s="12">
        <f t="shared" si="12"/>
        <v>0.39849145028703264</v>
      </c>
    </row>
    <row r="98" spans="1:28" x14ac:dyDescent="0.2">
      <c r="A98" s="6" t="s">
        <v>160</v>
      </c>
      <c r="B98" s="7" t="s">
        <v>298</v>
      </c>
      <c r="C98" s="7" t="s">
        <v>377</v>
      </c>
      <c r="D98" s="8" t="s">
        <v>53</v>
      </c>
      <c r="E98" s="6" t="s">
        <v>24</v>
      </c>
      <c r="F98" s="20" t="s">
        <v>0</v>
      </c>
      <c r="G98" s="10">
        <v>25</v>
      </c>
      <c r="H98" s="10">
        <v>24</v>
      </c>
      <c r="I98" s="2">
        <v>679923</v>
      </c>
      <c r="J98" s="2">
        <v>3059307</v>
      </c>
      <c r="K98" s="3">
        <v>17843391</v>
      </c>
      <c r="L98" s="3">
        <v>1068962</v>
      </c>
      <c r="M98" s="11">
        <f t="shared" si="10"/>
        <v>5.990800739612779E-2</v>
      </c>
      <c r="N98" s="3">
        <v>9239274</v>
      </c>
      <c r="O98" s="12">
        <f t="shared" si="13"/>
        <v>0.51779810238984281</v>
      </c>
      <c r="P98" s="13">
        <v>7977921</v>
      </c>
      <c r="Q98" s="3"/>
      <c r="R98" s="12">
        <f t="shared" ref="R98:R129" si="14">Q98/K98</f>
        <v>0</v>
      </c>
      <c r="S98" s="2">
        <v>7977921</v>
      </c>
      <c r="T98" s="5">
        <f t="shared" si="11"/>
        <v>0.44710789557881681</v>
      </c>
      <c r="U98" s="2">
        <v>0</v>
      </c>
      <c r="V98" s="5">
        <f t="shared" ref="V98:V129" si="15">U98/K98</f>
        <v>0</v>
      </c>
      <c r="W98" s="15">
        <v>192391</v>
      </c>
      <c r="X98" s="12">
        <v>1.0782199414898211E-2</v>
      </c>
      <c r="Y98" s="16">
        <v>0.86499999999999999</v>
      </c>
      <c r="Z98" s="16">
        <v>0</v>
      </c>
      <c r="AA98" s="3">
        <v>8604117</v>
      </c>
      <c r="AB98" s="12">
        <f t="shared" si="12"/>
        <v>0.48220189761015719</v>
      </c>
    </row>
    <row r="99" spans="1:28" x14ac:dyDescent="0.2">
      <c r="A99" s="6" t="s">
        <v>161</v>
      </c>
      <c r="B99" s="7" t="s">
        <v>299</v>
      </c>
      <c r="C99" s="7" t="s">
        <v>6</v>
      </c>
      <c r="D99" s="8" t="s">
        <v>6</v>
      </c>
      <c r="E99" s="6" t="s">
        <v>24</v>
      </c>
      <c r="F99" s="20" t="s">
        <v>20</v>
      </c>
      <c r="G99" s="10">
        <v>117</v>
      </c>
      <c r="H99" s="10">
        <v>116</v>
      </c>
      <c r="I99" s="2">
        <v>3532183</v>
      </c>
      <c r="J99" s="2">
        <v>0</v>
      </c>
      <c r="K99" s="3">
        <v>75243950</v>
      </c>
      <c r="L99" s="3">
        <v>29541951</v>
      </c>
      <c r="M99" s="11">
        <f t="shared" si="10"/>
        <v>0.39261563222026491</v>
      </c>
      <c r="N99" s="3">
        <v>43450947</v>
      </c>
      <c r="O99" s="12">
        <f t="shared" si="13"/>
        <v>0.57746765022304114</v>
      </c>
      <c r="P99" s="13">
        <v>0</v>
      </c>
      <c r="Q99" s="3"/>
      <c r="R99" s="12">
        <f t="shared" si="14"/>
        <v>0</v>
      </c>
      <c r="S99" s="2">
        <v>0</v>
      </c>
      <c r="T99" s="5">
        <f t="shared" si="11"/>
        <v>0</v>
      </c>
      <c r="U99" s="2">
        <v>0</v>
      </c>
      <c r="V99" s="5">
        <f t="shared" si="15"/>
        <v>0</v>
      </c>
      <c r="W99" s="15">
        <v>8918996</v>
      </c>
      <c r="X99" s="12">
        <v>0.11853439379511575</v>
      </c>
      <c r="Y99" s="16">
        <v>0.90009499999999998</v>
      </c>
      <c r="Z99" s="16">
        <v>0</v>
      </c>
      <c r="AA99" s="3">
        <v>31793003</v>
      </c>
      <c r="AB99" s="12">
        <f t="shared" si="12"/>
        <v>0.4225323497769588</v>
      </c>
    </row>
    <row r="100" spans="1:28" x14ac:dyDescent="0.2">
      <c r="A100" s="6" t="s">
        <v>162</v>
      </c>
      <c r="B100" s="7" t="s">
        <v>300</v>
      </c>
      <c r="C100" s="7" t="s">
        <v>52</v>
      </c>
      <c r="D100" s="8" t="s">
        <v>1</v>
      </c>
      <c r="E100" s="6" t="s">
        <v>43</v>
      </c>
      <c r="F100" s="20" t="s">
        <v>0</v>
      </c>
      <c r="G100" s="10">
        <v>179</v>
      </c>
      <c r="H100" s="10">
        <v>177</v>
      </c>
      <c r="I100" s="2">
        <v>4199366</v>
      </c>
      <c r="J100" s="2">
        <v>0</v>
      </c>
      <c r="K100" s="3">
        <v>90513569</v>
      </c>
      <c r="L100" s="3">
        <v>11580000</v>
      </c>
      <c r="M100" s="11">
        <f t="shared" si="10"/>
        <v>0.12793661909409407</v>
      </c>
      <c r="N100" s="3">
        <v>53988632</v>
      </c>
      <c r="O100" s="12">
        <f t="shared" si="13"/>
        <v>0.59647003865243675</v>
      </c>
      <c r="P100" s="13">
        <v>35000000</v>
      </c>
      <c r="Q100" s="3"/>
      <c r="R100" s="12">
        <f t="shared" si="14"/>
        <v>0</v>
      </c>
      <c r="S100" s="2">
        <v>35000000</v>
      </c>
      <c r="T100" s="5">
        <f t="shared" si="11"/>
        <v>0.38668235477489571</v>
      </c>
      <c r="U100" s="2">
        <v>0</v>
      </c>
      <c r="V100" s="5">
        <f t="shared" si="15"/>
        <v>0</v>
      </c>
      <c r="W100" s="15">
        <v>7408632</v>
      </c>
      <c r="X100" s="12">
        <v>8.1851064783447003E-2</v>
      </c>
      <c r="Y100" s="16">
        <v>0.86977265000000004</v>
      </c>
      <c r="Z100" s="16">
        <v>0</v>
      </c>
      <c r="AA100" s="3">
        <v>36524937</v>
      </c>
      <c r="AB100" s="12">
        <f t="shared" si="12"/>
        <v>0.40352996134756325</v>
      </c>
    </row>
    <row r="101" spans="1:28" x14ac:dyDescent="0.2">
      <c r="A101" s="6" t="s">
        <v>163</v>
      </c>
      <c r="B101" s="7" t="s">
        <v>301</v>
      </c>
      <c r="C101" s="7" t="s">
        <v>378</v>
      </c>
      <c r="D101" s="8" t="s">
        <v>22</v>
      </c>
      <c r="E101" s="6" t="s">
        <v>24</v>
      </c>
      <c r="F101" s="20" t="s">
        <v>0</v>
      </c>
      <c r="G101" s="10">
        <v>44</v>
      </c>
      <c r="H101" s="10">
        <v>43</v>
      </c>
      <c r="I101" s="2">
        <v>1032912</v>
      </c>
      <c r="J101" s="2">
        <v>0</v>
      </c>
      <c r="K101" s="3">
        <v>23896410</v>
      </c>
      <c r="L101" s="3">
        <v>12050000</v>
      </c>
      <c r="M101" s="11">
        <f t="shared" si="10"/>
        <v>0.5042598448888348</v>
      </c>
      <c r="N101" s="3">
        <v>15220817</v>
      </c>
      <c r="O101" s="12">
        <f t="shared" si="13"/>
        <v>0.63694994352708212</v>
      </c>
      <c r="P101" s="13">
        <v>0</v>
      </c>
      <c r="Q101" s="3"/>
      <c r="R101" s="12">
        <f t="shared" si="14"/>
        <v>0</v>
      </c>
      <c r="S101" s="2">
        <v>0</v>
      </c>
      <c r="T101" s="5">
        <f t="shared" si="11"/>
        <v>0</v>
      </c>
      <c r="U101" s="2">
        <v>0</v>
      </c>
      <c r="V101" s="5">
        <f t="shared" si="15"/>
        <v>0</v>
      </c>
      <c r="W101" s="15">
        <v>3170817</v>
      </c>
      <c r="X101" s="12">
        <v>0.13269009863824732</v>
      </c>
      <c r="Y101" s="16">
        <v>0.839916</v>
      </c>
      <c r="Z101" s="16">
        <v>0</v>
      </c>
      <c r="AA101" s="3">
        <v>8675593</v>
      </c>
      <c r="AB101" s="12">
        <f t="shared" si="12"/>
        <v>0.36305005647291788</v>
      </c>
    </row>
    <row r="102" spans="1:28" x14ac:dyDescent="0.2">
      <c r="A102" s="6" t="s">
        <v>164</v>
      </c>
      <c r="B102" s="7" t="s">
        <v>302</v>
      </c>
      <c r="C102" s="7" t="s">
        <v>379</v>
      </c>
      <c r="D102" s="8" t="s">
        <v>2</v>
      </c>
      <c r="E102" s="6" t="s">
        <v>24</v>
      </c>
      <c r="F102" s="20" t="s">
        <v>0</v>
      </c>
      <c r="G102" s="10">
        <v>236</v>
      </c>
      <c r="H102" s="10">
        <v>234</v>
      </c>
      <c r="I102" s="2">
        <v>5097847</v>
      </c>
      <c r="J102" s="2">
        <v>0</v>
      </c>
      <c r="K102" s="3">
        <v>105975430</v>
      </c>
      <c r="L102" s="3">
        <v>47200000</v>
      </c>
      <c r="M102" s="11">
        <f t="shared" si="10"/>
        <v>0.44538625604066906</v>
      </c>
      <c r="N102" s="3">
        <v>63157797</v>
      </c>
      <c r="O102" s="12">
        <f t="shared" si="13"/>
        <v>0.59596641410183471</v>
      </c>
      <c r="P102" s="13">
        <v>7697766</v>
      </c>
      <c r="Q102" s="3"/>
      <c r="R102" s="12">
        <f t="shared" si="14"/>
        <v>0</v>
      </c>
      <c r="S102" s="2">
        <v>0</v>
      </c>
      <c r="T102" s="5">
        <f t="shared" si="11"/>
        <v>0</v>
      </c>
      <c r="U102" s="2">
        <v>7697766</v>
      </c>
      <c r="V102" s="5">
        <f t="shared" si="15"/>
        <v>7.2637270733414333E-2</v>
      </c>
      <c r="W102" s="15">
        <v>8260031</v>
      </c>
      <c r="X102" s="12">
        <v>7.7942887327751342E-2</v>
      </c>
      <c r="Y102" s="16">
        <v>0.839916</v>
      </c>
      <c r="Z102" s="16">
        <v>0</v>
      </c>
      <c r="AA102" s="3">
        <v>42817633</v>
      </c>
      <c r="AB102" s="12">
        <f t="shared" si="12"/>
        <v>0.40403358589816524</v>
      </c>
    </row>
    <row r="103" spans="1:28" x14ac:dyDescent="0.2">
      <c r="A103" s="6" t="s">
        <v>165</v>
      </c>
      <c r="B103" s="7" t="s">
        <v>303</v>
      </c>
      <c r="C103" s="7" t="s">
        <v>6</v>
      </c>
      <c r="D103" s="8" t="s">
        <v>6</v>
      </c>
      <c r="E103" s="6" t="s">
        <v>43</v>
      </c>
      <c r="F103" s="20" t="s">
        <v>0</v>
      </c>
      <c r="G103" s="10">
        <v>275</v>
      </c>
      <c r="H103" s="10">
        <v>272</v>
      </c>
      <c r="I103" s="2">
        <v>6395668</v>
      </c>
      <c r="J103" s="2">
        <v>0</v>
      </c>
      <c r="K103" s="3">
        <v>127018239</v>
      </c>
      <c r="L103" s="3">
        <v>64500000</v>
      </c>
      <c r="M103" s="11">
        <f t="shared" si="10"/>
        <v>0.50780108831456872</v>
      </c>
      <c r="N103" s="3">
        <v>73300000</v>
      </c>
      <c r="O103" s="12">
        <f t="shared" si="13"/>
        <v>0.5770824771078743</v>
      </c>
      <c r="P103" s="13">
        <v>0</v>
      </c>
      <c r="Q103" s="3"/>
      <c r="R103" s="12">
        <f t="shared" si="14"/>
        <v>0</v>
      </c>
      <c r="S103" s="2">
        <v>0</v>
      </c>
      <c r="T103" s="5">
        <f t="shared" si="11"/>
        <v>0</v>
      </c>
      <c r="U103" s="2">
        <v>0</v>
      </c>
      <c r="V103" s="5">
        <f t="shared" si="15"/>
        <v>0</v>
      </c>
      <c r="W103" s="15">
        <v>8800000</v>
      </c>
      <c r="X103" s="12">
        <v>6.9281388793305504E-2</v>
      </c>
      <c r="Y103" s="16">
        <v>0.839916</v>
      </c>
      <c r="Z103" s="16">
        <v>0</v>
      </c>
      <c r="AA103" s="3">
        <v>53718239</v>
      </c>
      <c r="AB103" s="12">
        <f t="shared" si="12"/>
        <v>0.42291752289212575</v>
      </c>
    </row>
    <row r="104" spans="1:28" x14ac:dyDescent="0.2">
      <c r="A104" s="6" t="s">
        <v>166</v>
      </c>
      <c r="B104" s="7" t="s">
        <v>304</v>
      </c>
      <c r="C104" s="7" t="s">
        <v>10</v>
      </c>
      <c r="D104" s="8" t="s">
        <v>10</v>
      </c>
      <c r="E104" s="6" t="s">
        <v>43</v>
      </c>
      <c r="F104" s="20" t="s">
        <v>0</v>
      </c>
      <c r="G104" s="10">
        <v>95</v>
      </c>
      <c r="H104" s="10">
        <v>94</v>
      </c>
      <c r="I104" s="2">
        <v>5399955</v>
      </c>
      <c r="J104" s="2">
        <v>0</v>
      </c>
      <c r="K104" s="3">
        <v>112594902</v>
      </c>
      <c r="L104" s="3">
        <v>29124000</v>
      </c>
      <c r="M104" s="11">
        <f t="shared" si="10"/>
        <v>0.25866179980333392</v>
      </c>
      <c r="N104" s="3">
        <v>60464581</v>
      </c>
      <c r="O104" s="12">
        <f t="shared" si="13"/>
        <v>0.53700993496135374</v>
      </c>
      <c r="P104" s="13">
        <v>28537011</v>
      </c>
      <c r="Q104" s="3"/>
      <c r="R104" s="12">
        <f t="shared" si="14"/>
        <v>0</v>
      </c>
      <c r="S104" s="2">
        <v>0</v>
      </c>
      <c r="T104" s="5">
        <f t="shared" si="11"/>
        <v>0</v>
      </c>
      <c r="U104" s="2">
        <v>28537011</v>
      </c>
      <c r="V104" s="5">
        <f t="shared" si="15"/>
        <v>0.2534485175891889</v>
      </c>
      <c r="W104" s="15">
        <v>2803570</v>
      </c>
      <c r="X104" s="12">
        <v>2.4899617568830957E-2</v>
      </c>
      <c r="Y104" s="16">
        <v>0.96538435968447878</v>
      </c>
      <c r="Z104" s="16">
        <v>0</v>
      </c>
      <c r="AA104" s="3">
        <v>52130321</v>
      </c>
      <c r="AB104" s="12">
        <f t="shared" si="12"/>
        <v>0.46299006503864626</v>
      </c>
    </row>
    <row r="105" spans="1:28" x14ac:dyDescent="0.2">
      <c r="A105" s="6" t="s">
        <v>167</v>
      </c>
      <c r="B105" s="7" t="s">
        <v>305</v>
      </c>
      <c r="C105" s="7" t="s">
        <v>46</v>
      </c>
      <c r="D105" s="8" t="s">
        <v>8</v>
      </c>
      <c r="E105" s="6" t="s">
        <v>24</v>
      </c>
      <c r="F105" s="20" t="s">
        <v>0</v>
      </c>
      <c r="G105" s="10">
        <v>32</v>
      </c>
      <c r="H105" s="10">
        <v>31</v>
      </c>
      <c r="I105" s="2">
        <v>1014621</v>
      </c>
      <c r="J105" s="2">
        <v>0</v>
      </c>
      <c r="K105" s="3">
        <v>21071964</v>
      </c>
      <c r="L105" s="3">
        <v>10900000</v>
      </c>
      <c r="M105" s="11">
        <f t="shared" si="10"/>
        <v>0.51727499154801138</v>
      </c>
      <c r="N105" s="3">
        <v>12550000</v>
      </c>
      <c r="O105" s="12">
        <f t="shared" si="13"/>
        <v>0.59557808659885714</v>
      </c>
      <c r="P105" s="13">
        <v>0</v>
      </c>
      <c r="Q105" s="3"/>
      <c r="R105" s="12">
        <f t="shared" si="14"/>
        <v>0</v>
      </c>
      <c r="S105" s="2">
        <v>0</v>
      </c>
      <c r="T105" s="5">
        <f t="shared" si="11"/>
        <v>0</v>
      </c>
      <c r="U105" s="2">
        <v>0</v>
      </c>
      <c r="V105" s="5">
        <f t="shared" si="15"/>
        <v>0</v>
      </c>
      <c r="W105" s="15">
        <v>1650000</v>
      </c>
      <c r="X105" s="12">
        <v>7.8303095050845761E-2</v>
      </c>
      <c r="Y105" s="16">
        <v>0.839916</v>
      </c>
      <c r="Z105" s="16">
        <v>0</v>
      </c>
      <c r="AA105" s="3">
        <v>8521964</v>
      </c>
      <c r="AB105" s="12">
        <f t="shared" si="12"/>
        <v>0.40442191340114286</v>
      </c>
    </row>
    <row r="106" spans="1:28" x14ac:dyDescent="0.2">
      <c r="A106" s="6" t="s">
        <v>168</v>
      </c>
      <c r="B106" s="7" t="s">
        <v>306</v>
      </c>
      <c r="C106" s="7" t="s">
        <v>380</v>
      </c>
      <c r="D106" s="8" t="s">
        <v>394</v>
      </c>
      <c r="E106" s="6" t="s">
        <v>24</v>
      </c>
      <c r="F106" s="20" t="s">
        <v>0</v>
      </c>
      <c r="G106" s="10">
        <v>55</v>
      </c>
      <c r="H106" s="10">
        <v>54</v>
      </c>
      <c r="I106" s="2">
        <v>1942919</v>
      </c>
      <c r="J106" s="2">
        <v>0</v>
      </c>
      <c r="K106" s="3">
        <v>40056490</v>
      </c>
      <c r="L106" s="3">
        <v>6700000</v>
      </c>
      <c r="M106" s="11">
        <f t="shared" si="10"/>
        <v>0.1672637817242599</v>
      </c>
      <c r="N106" s="3">
        <v>23737602</v>
      </c>
      <c r="O106" s="12">
        <f t="shared" si="13"/>
        <v>0.59260314620676946</v>
      </c>
      <c r="P106" s="13">
        <v>10777602</v>
      </c>
      <c r="Q106" s="3"/>
      <c r="R106" s="12">
        <f t="shared" si="14"/>
        <v>0</v>
      </c>
      <c r="S106" s="2">
        <v>8777602</v>
      </c>
      <c r="T106" s="5">
        <f t="shared" si="11"/>
        <v>0.21913058283439213</v>
      </c>
      <c r="U106" s="2">
        <v>2000000</v>
      </c>
      <c r="V106" s="5">
        <f t="shared" si="15"/>
        <v>4.9929487081868631E-2</v>
      </c>
      <c r="W106" s="15">
        <v>6260000</v>
      </c>
      <c r="X106" s="12">
        <v>0.15627929456624881</v>
      </c>
      <c r="Y106" s="16">
        <v>0.83991601811501104</v>
      </c>
      <c r="Z106" s="16">
        <v>0</v>
      </c>
      <c r="AA106" s="3">
        <v>16318888</v>
      </c>
      <c r="AB106" s="12">
        <f t="shared" si="12"/>
        <v>0.40739685379323048</v>
      </c>
    </row>
    <row r="107" spans="1:28" x14ac:dyDescent="0.2">
      <c r="A107" s="6" t="s">
        <v>169</v>
      </c>
      <c r="B107" s="7" t="s">
        <v>307</v>
      </c>
      <c r="C107" s="7" t="s">
        <v>352</v>
      </c>
      <c r="D107" s="8" t="s">
        <v>2</v>
      </c>
      <c r="E107" s="6" t="s">
        <v>24</v>
      </c>
      <c r="F107" s="20" t="s">
        <v>0</v>
      </c>
      <c r="G107" s="10">
        <v>126</v>
      </c>
      <c r="H107" s="10">
        <v>125</v>
      </c>
      <c r="I107" s="2">
        <v>2559831</v>
      </c>
      <c r="J107" s="2">
        <v>0</v>
      </c>
      <c r="K107" s="3">
        <v>53278212</v>
      </c>
      <c r="L107" s="3">
        <v>14600000</v>
      </c>
      <c r="M107" s="11">
        <f t="shared" si="10"/>
        <v>0.27403322018389054</v>
      </c>
      <c r="N107" s="3">
        <v>31777782</v>
      </c>
      <c r="O107" s="12">
        <f t="shared" si="13"/>
        <v>0.59644985833984066</v>
      </c>
      <c r="P107" s="13">
        <v>2334887</v>
      </c>
      <c r="Q107" s="3"/>
      <c r="R107" s="12">
        <f t="shared" si="14"/>
        <v>0</v>
      </c>
      <c r="S107" s="2">
        <v>0</v>
      </c>
      <c r="T107" s="5">
        <f t="shared" si="11"/>
        <v>0</v>
      </c>
      <c r="U107" s="2">
        <v>2334887</v>
      </c>
      <c r="V107" s="5">
        <f t="shared" si="15"/>
        <v>4.3824424888733129E-2</v>
      </c>
      <c r="W107" s="15">
        <v>2254005</v>
      </c>
      <c r="X107" s="12">
        <v>4.2306318387711657E-2</v>
      </c>
      <c r="Y107" s="16">
        <v>0.839916</v>
      </c>
      <c r="Z107" s="16">
        <v>0</v>
      </c>
      <c r="AA107" s="3">
        <v>21500430</v>
      </c>
      <c r="AB107" s="12">
        <f t="shared" si="12"/>
        <v>0.40355014166015929</v>
      </c>
    </row>
    <row r="108" spans="1:28" x14ac:dyDescent="0.2">
      <c r="A108" s="6" t="s">
        <v>170</v>
      </c>
      <c r="B108" s="7" t="s">
        <v>308</v>
      </c>
      <c r="C108" s="7" t="s">
        <v>381</v>
      </c>
      <c r="D108" s="8" t="s">
        <v>15</v>
      </c>
      <c r="E108" s="6" t="s">
        <v>24</v>
      </c>
      <c r="F108" s="20" t="s">
        <v>0</v>
      </c>
      <c r="G108" s="10">
        <v>97</v>
      </c>
      <c r="H108" s="10">
        <v>96</v>
      </c>
      <c r="I108" s="2">
        <v>4290469</v>
      </c>
      <c r="J108" s="2">
        <v>0</v>
      </c>
      <c r="K108" s="3">
        <v>86284218</v>
      </c>
      <c r="L108" s="3">
        <v>67000000</v>
      </c>
      <c r="M108" s="11">
        <f t="shared" si="10"/>
        <v>0.77650353161918906</v>
      </c>
      <c r="N108" s="3">
        <v>50247883</v>
      </c>
      <c r="O108" s="12">
        <f t="shared" si="13"/>
        <v>0.58235311352071362</v>
      </c>
      <c r="P108" s="13">
        <v>0</v>
      </c>
      <c r="Q108" s="3"/>
      <c r="R108" s="12">
        <f t="shared" si="14"/>
        <v>0</v>
      </c>
      <c r="S108" s="2">
        <v>0</v>
      </c>
      <c r="T108" s="5">
        <f t="shared" si="11"/>
        <v>0</v>
      </c>
      <c r="U108" s="2">
        <v>0</v>
      </c>
      <c r="V108" s="5">
        <f t="shared" si="15"/>
        <v>0</v>
      </c>
      <c r="W108" s="15">
        <v>14389662</v>
      </c>
      <c r="X108" s="12">
        <v>0.16677049793740958</v>
      </c>
      <c r="Y108" s="16">
        <v>0.83991598354399011</v>
      </c>
      <c r="Z108" s="16">
        <v>0</v>
      </c>
      <c r="AA108" s="3">
        <v>36036335</v>
      </c>
      <c r="AB108" s="12">
        <f t="shared" si="12"/>
        <v>0.41764688647928638</v>
      </c>
    </row>
    <row r="109" spans="1:28" x14ac:dyDescent="0.2">
      <c r="A109" s="6" t="s">
        <v>171</v>
      </c>
      <c r="B109" s="7" t="s">
        <v>309</v>
      </c>
      <c r="C109" s="7" t="s">
        <v>374</v>
      </c>
      <c r="D109" s="8" t="s">
        <v>2</v>
      </c>
      <c r="E109" s="6" t="s">
        <v>24</v>
      </c>
      <c r="F109" s="20" t="s">
        <v>0</v>
      </c>
      <c r="G109" s="10">
        <v>180</v>
      </c>
      <c r="H109" s="10">
        <v>178</v>
      </c>
      <c r="I109" s="2">
        <v>3543061</v>
      </c>
      <c r="J109" s="2">
        <v>0</v>
      </c>
      <c r="K109" s="3">
        <v>72267389</v>
      </c>
      <c r="L109" s="3">
        <v>31000000</v>
      </c>
      <c r="M109" s="11">
        <f t="shared" si="10"/>
        <v>0.42896250202148578</v>
      </c>
      <c r="N109" s="3">
        <v>42508653</v>
      </c>
      <c r="O109" s="12">
        <f t="shared" si="13"/>
        <v>0.58821348865945611</v>
      </c>
      <c r="P109" s="13">
        <v>5944772</v>
      </c>
      <c r="Q109" s="3"/>
      <c r="R109" s="12">
        <f t="shared" si="14"/>
        <v>0</v>
      </c>
      <c r="S109" s="2">
        <v>0</v>
      </c>
      <c r="T109" s="5">
        <f t="shared" si="11"/>
        <v>0</v>
      </c>
      <c r="U109" s="2">
        <v>5944772</v>
      </c>
      <c r="V109" s="5">
        <f t="shared" si="15"/>
        <v>8.2260782937653945E-2</v>
      </c>
      <c r="W109" s="15">
        <v>5563881</v>
      </c>
      <c r="X109" s="12">
        <v>7.699020370031634E-2</v>
      </c>
      <c r="Y109" s="16">
        <v>0.839916</v>
      </c>
      <c r="Z109" s="16">
        <v>0</v>
      </c>
      <c r="AA109" s="3">
        <v>29758736</v>
      </c>
      <c r="AB109" s="12">
        <f t="shared" si="12"/>
        <v>0.41178651134054395</v>
      </c>
    </row>
    <row r="110" spans="1:28" x14ac:dyDescent="0.2">
      <c r="A110" s="6" t="s">
        <v>172</v>
      </c>
      <c r="B110" s="7" t="s">
        <v>310</v>
      </c>
      <c r="C110" s="7" t="s">
        <v>1</v>
      </c>
      <c r="D110" s="8" t="s">
        <v>1</v>
      </c>
      <c r="E110" s="6" t="s">
        <v>24</v>
      </c>
      <c r="F110" s="20" t="s">
        <v>0</v>
      </c>
      <c r="G110" s="10">
        <v>227</v>
      </c>
      <c r="H110" s="10">
        <v>225</v>
      </c>
      <c r="I110" s="2">
        <v>7346018</v>
      </c>
      <c r="J110" s="2">
        <v>0</v>
      </c>
      <c r="K110" s="3">
        <v>163153019</v>
      </c>
      <c r="L110" s="3">
        <v>80500000</v>
      </c>
      <c r="M110" s="11">
        <f t="shared" si="10"/>
        <v>0.4934018413719945</v>
      </c>
      <c r="N110" s="3">
        <v>101452638</v>
      </c>
      <c r="O110" s="12">
        <f t="shared" si="13"/>
        <v>0.62182507330740844</v>
      </c>
      <c r="P110" s="13">
        <v>8300000</v>
      </c>
      <c r="Q110" s="3"/>
      <c r="R110" s="12">
        <f t="shared" si="14"/>
        <v>0</v>
      </c>
      <c r="S110" s="2">
        <v>8300000</v>
      </c>
      <c r="T110" s="5">
        <f t="shared" si="11"/>
        <v>5.0872487992391975E-2</v>
      </c>
      <c r="U110" s="2">
        <v>0</v>
      </c>
      <c r="V110" s="5">
        <f t="shared" si="15"/>
        <v>0</v>
      </c>
      <c r="W110" s="15">
        <v>12652638</v>
      </c>
      <c r="X110" s="12">
        <v>7.7550743943021985E-2</v>
      </c>
      <c r="Y110" s="16">
        <v>0.83991600347290207</v>
      </c>
      <c r="Z110" s="16">
        <v>0</v>
      </c>
      <c r="AA110" s="3">
        <v>61700381</v>
      </c>
      <c r="AB110" s="12">
        <f t="shared" si="12"/>
        <v>0.37817492669259156</v>
      </c>
    </row>
    <row r="111" spans="1:28" x14ac:dyDescent="0.2">
      <c r="A111" s="6" t="s">
        <v>173</v>
      </c>
      <c r="B111" s="7" t="s">
        <v>311</v>
      </c>
      <c r="C111" s="7" t="s">
        <v>382</v>
      </c>
      <c r="D111" s="8" t="s">
        <v>51</v>
      </c>
      <c r="E111" s="6" t="s">
        <v>24</v>
      </c>
      <c r="F111" s="20" t="s">
        <v>0</v>
      </c>
      <c r="G111" s="10">
        <v>80</v>
      </c>
      <c r="H111" s="10">
        <v>79</v>
      </c>
      <c r="I111" s="2">
        <v>1782651</v>
      </c>
      <c r="J111" s="2">
        <v>0</v>
      </c>
      <c r="K111" s="3">
        <v>47789311</v>
      </c>
      <c r="L111" s="3">
        <v>1965000</v>
      </c>
      <c r="M111" s="11">
        <f t="shared" si="10"/>
        <v>4.1117981382907988E-2</v>
      </c>
      <c r="N111" s="3">
        <v>31034640</v>
      </c>
      <c r="O111" s="12">
        <f t="shared" si="13"/>
        <v>0.64940547060827059</v>
      </c>
      <c r="P111" s="13">
        <v>25256647</v>
      </c>
      <c r="Q111" s="3"/>
      <c r="R111" s="12">
        <f t="shared" si="14"/>
        <v>0</v>
      </c>
      <c r="S111" s="2">
        <v>24818430</v>
      </c>
      <c r="T111" s="5">
        <f t="shared" si="11"/>
        <v>0.5193301489531833</v>
      </c>
      <c r="U111" s="2">
        <v>438217</v>
      </c>
      <c r="V111" s="5">
        <f t="shared" si="15"/>
        <v>9.1697702023785192E-3</v>
      </c>
      <c r="W111" s="15">
        <v>3312993</v>
      </c>
      <c r="X111" s="12">
        <v>6.9324979387126964E-2</v>
      </c>
      <c r="Y111" s="16">
        <v>0.93987385000000001</v>
      </c>
      <c r="Z111" s="16">
        <v>0</v>
      </c>
      <c r="AA111" s="3">
        <v>16754671</v>
      </c>
      <c r="AB111" s="12">
        <f t="shared" si="12"/>
        <v>0.35059452939172947</v>
      </c>
    </row>
    <row r="112" spans="1:28" x14ac:dyDescent="0.2">
      <c r="A112" s="6" t="s">
        <v>174</v>
      </c>
      <c r="B112" s="7" t="s">
        <v>312</v>
      </c>
      <c r="C112" s="7" t="s">
        <v>10</v>
      </c>
      <c r="D112" s="8" t="s">
        <v>10</v>
      </c>
      <c r="E112" s="6" t="s">
        <v>43</v>
      </c>
      <c r="F112" s="20" t="s">
        <v>0</v>
      </c>
      <c r="G112" s="10">
        <v>89</v>
      </c>
      <c r="H112" s="10">
        <v>88</v>
      </c>
      <c r="I112" s="2">
        <v>5121561</v>
      </c>
      <c r="J112" s="2">
        <v>0</v>
      </c>
      <c r="K112" s="3">
        <v>107090280</v>
      </c>
      <c r="L112" s="3">
        <v>53305000</v>
      </c>
      <c r="M112" s="11">
        <f t="shared" si="10"/>
        <v>0.49775759293934052</v>
      </c>
      <c r="N112" s="3">
        <v>58675451</v>
      </c>
      <c r="O112" s="12">
        <f t="shared" si="13"/>
        <v>0.54790641130082018</v>
      </c>
      <c r="P112" s="13">
        <v>33850000</v>
      </c>
      <c r="Q112" s="3"/>
      <c r="R112" s="12">
        <f t="shared" si="14"/>
        <v>0</v>
      </c>
      <c r="S112" s="2">
        <v>18500000</v>
      </c>
      <c r="T112" s="5">
        <f t="shared" si="11"/>
        <v>0.17275143925293687</v>
      </c>
      <c r="U112" s="2">
        <v>15350000</v>
      </c>
      <c r="V112" s="5">
        <f t="shared" si="15"/>
        <v>0.14333700500176114</v>
      </c>
      <c r="W112" s="15">
        <v>2357451</v>
      </c>
      <c r="X112" s="12">
        <v>2.2013678552339204E-2</v>
      </c>
      <c r="Y112" s="16">
        <v>0.94531391893994821</v>
      </c>
      <c r="Z112" s="16">
        <v>0</v>
      </c>
      <c r="AA112" s="3">
        <v>48414829</v>
      </c>
      <c r="AB112" s="12">
        <f t="shared" si="12"/>
        <v>0.45209358869917982</v>
      </c>
    </row>
    <row r="113" spans="1:28" x14ac:dyDescent="0.2">
      <c r="A113" s="6" t="s">
        <v>175</v>
      </c>
      <c r="B113" s="7" t="s">
        <v>313</v>
      </c>
      <c r="C113" s="7" t="s">
        <v>383</v>
      </c>
      <c r="D113" s="8" t="s">
        <v>395</v>
      </c>
      <c r="E113" s="6" t="s">
        <v>24</v>
      </c>
      <c r="F113" s="20" t="s">
        <v>0</v>
      </c>
      <c r="G113" s="10">
        <v>50</v>
      </c>
      <c r="H113" s="10">
        <v>49</v>
      </c>
      <c r="I113" s="2">
        <v>1402719</v>
      </c>
      <c r="J113" s="2">
        <v>0</v>
      </c>
      <c r="K113" s="3">
        <v>37228850</v>
      </c>
      <c r="L113" s="3">
        <v>840000</v>
      </c>
      <c r="M113" s="11">
        <f t="shared" si="10"/>
        <v>2.2563146591957583E-2</v>
      </c>
      <c r="N113" s="3">
        <v>24061772</v>
      </c>
      <c r="O113" s="12">
        <f t="shared" si="13"/>
        <v>0.64632058202173848</v>
      </c>
      <c r="P113" s="13">
        <v>21147688</v>
      </c>
      <c r="Q113" s="3">
        <v>2661304</v>
      </c>
      <c r="R113" s="12">
        <f t="shared" si="14"/>
        <v>7.1484990806860813E-2</v>
      </c>
      <c r="S113" s="2">
        <v>6486384</v>
      </c>
      <c r="T113" s="5">
        <f t="shared" si="11"/>
        <v>0.17423003933777165</v>
      </c>
      <c r="U113" s="2">
        <v>12000000</v>
      </c>
      <c r="V113" s="5">
        <f t="shared" si="15"/>
        <v>0.322330665599394</v>
      </c>
      <c r="W113" s="15">
        <v>2074084</v>
      </c>
      <c r="X113" s="12">
        <v>5.5711739685754463E-2</v>
      </c>
      <c r="Y113" s="16">
        <v>0.93868249999999998</v>
      </c>
      <c r="Z113" s="16">
        <v>0</v>
      </c>
      <c r="AA113" s="3">
        <v>13167078</v>
      </c>
      <c r="AB113" s="12">
        <f t="shared" si="12"/>
        <v>0.35367941797826147</v>
      </c>
    </row>
    <row r="114" spans="1:28" x14ac:dyDescent="0.2">
      <c r="A114" s="6" t="s">
        <v>176</v>
      </c>
      <c r="B114" s="7" t="s">
        <v>314</v>
      </c>
      <c r="C114" s="7" t="s">
        <v>54</v>
      </c>
      <c r="D114" s="8" t="s">
        <v>54</v>
      </c>
      <c r="E114" s="6" t="s">
        <v>43</v>
      </c>
      <c r="F114" s="20" t="s">
        <v>0</v>
      </c>
      <c r="G114" s="10">
        <v>92</v>
      </c>
      <c r="H114" s="10">
        <v>91</v>
      </c>
      <c r="I114" s="2">
        <v>3056472</v>
      </c>
      <c r="J114" s="2">
        <v>0</v>
      </c>
      <c r="K114" s="3">
        <v>66279761</v>
      </c>
      <c r="L114" s="3">
        <v>10731668</v>
      </c>
      <c r="M114" s="11">
        <f t="shared" si="10"/>
        <v>0.1619147057576143</v>
      </c>
      <c r="N114" s="3">
        <v>38771513</v>
      </c>
      <c r="O114" s="12">
        <f t="shared" si="13"/>
        <v>0.58496760421329819</v>
      </c>
      <c r="P114" s="13">
        <v>22235000</v>
      </c>
      <c r="Q114" s="3"/>
      <c r="R114" s="12">
        <f t="shared" si="14"/>
        <v>0</v>
      </c>
      <c r="S114" s="2">
        <v>8735000</v>
      </c>
      <c r="T114" s="5">
        <f t="shared" si="11"/>
        <v>0.13178985361760734</v>
      </c>
      <c r="U114" s="2">
        <v>13500000</v>
      </c>
      <c r="V114" s="5">
        <f t="shared" si="15"/>
        <v>0.20368208630082416</v>
      </c>
      <c r="W114" s="15">
        <v>5804845</v>
      </c>
      <c r="X114" s="12">
        <v>8.7580958537252424E-2</v>
      </c>
      <c r="Y114" s="16">
        <v>0.9</v>
      </c>
      <c r="Z114" s="16">
        <v>0</v>
      </c>
      <c r="AA114" s="3">
        <v>27508248</v>
      </c>
      <c r="AB114" s="12">
        <f t="shared" si="12"/>
        <v>0.41503239578670176</v>
      </c>
    </row>
    <row r="115" spans="1:28" x14ac:dyDescent="0.2">
      <c r="A115" s="6" t="s">
        <v>177</v>
      </c>
      <c r="B115" s="7" t="s">
        <v>315</v>
      </c>
      <c r="C115" s="7" t="s">
        <v>9</v>
      </c>
      <c r="D115" s="8" t="s">
        <v>9</v>
      </c>
      <c r="E115" s="6" t="s">
        <v>24</v>
      </c>
      <c r="F115" s="20" t="s">
        <v>0</v>
      </c>
      <c r="G115" s="10">
        <v>134</v>
      </c>
      <c r="H115" s="10">
        <v>133</v>
      </c>
      <c r="I115" s="2">
        <v>2022553</v>
      </c>
      <c r="J115" s="2">
        <v>0</v>
      </c>
      <c r="K115" s="3">
        <v>58086338</v>
      </c>
      <c r="L115" s="3">
        <v>2557000</v>
      </c>
      <c r="M115" s="11">
        <f t="shared" si="10"/>
        <v>4.4020678321983392E-2</v>
      </c>
      <c r="N115" s="3">
        <v>39837945</v>
      </c>
      <c r="O115" s="12">
        <f t="shared" si="13"/>
        <v>0.68584018844500061</v>
      </c>
      <c r="P115" s="13">
        <v>32580000</v>
      </c>
      <c r="Q115" s="3"/>
      <c r="R115" s="12">
        <f t="shared" si="14"/>
        <v>0</v>
      </c>
      <c r="S115" s="2">
        <v>25300000</v>
      </c>
      <c r="T115" s="5">
        <f t="shared" si="11"/>
        <v>0.43555853013147428</v>
      </c>
      <c r="U115" s="2">
        <v>7280000</v>
      </c>
      <c r="V115" s="5">
        <f t="shared" si="15"/>
        <v>0.1253306758639183</v>
      </c>
      <c r="W115" s="15">
        <v>4700945</v>
      </c>
      <c r="X115" s="12">
        <v>8.0930304127624642E-2</v>
      </c>
      <c r="Y115" s="16">
        <v>0.90224547885766082</v>
      </c>
      <c r="Z115" s="16">
        <v>0</v>
      </c>
      <c r="AA115" s="3">
        <v>18248393</v>
      </c>
      <c r="AB115" s="12">
        <f t="shared" si="12"/>
        <v>0.31415981155499939</v>
      </c>
    </row>
    <row r="116" spans="1:28" x14ac:dyDescent="0.2">
      <c r="A116" s="6" t="s">
        <v>178</v>
      </c>
      <c r="B116" s="7" t="s">
        <v>316</v>
      </c>
      <c r="C116" s="7" t="s">
        <v>356</v>
      </c>
      <c r="D116" s="8" t="s">
        <v>15</v>
      </c>
      <c r="E116" s="6" t="s">
        <v>43</v>
      </c>
      <c r="F116" s="20" t="s">
        <v>0</v>
      </c>
      <c r="G116" s="10">
        <v>86</v>
      </c>
      <c r="H116" s="10">
        <v>85</v>
      </c>
      <c r="I116" s="2">
        <v>2997138.8</v>
      </c>
      <c r="J116" s="2">
        <v>0</v>
      </c>
      <c r="K116" s="3">
        <v>68632775.599999994</v>
      </c>
      <c r="L116" s="3">
        <v>14342233</v>
      </c>
      <c r="M116" s="11">
        <f t="shared" si="10"/>
        <v>0.2089706102458721</v>
      </c>
      <c r="N116" s="3">
        <v>40741402</v>
      </c>
      <c r="O116" s="12">
        <f t="shared" si="13"/>
        <v>0.59361437219799695</v>
      </c>
      <c r="P116" s="13">
        <v>20810339</v>
      </c>
      <c r="Q116" s="3"/>
      <c r="R116" s="12">
        <f t="shared" si="14"/>
        <v>0</v>
      </c>
      <c r="S116" s="2">
        <v>0</v>
      </c>
      <c r="T116" s="5">
        <f t="shared" si="11"/>
        <v>0</v>
      </c>
      <c r="U116" s="2">
        <v>20810339</v>
      </c>
      <c r="V116" s="5">
        <f t="shared" si="15"/>
        <v>0.30321284281558331</v>
      </c>
      <c r="W116" s="15">
        <v>5588830</v>
      </c>
      <c r="X116" s="12">
        <v>8.1430919136541532E-2</v>
      </c>
      <c r="Y116" s="16">
        <v>0.93059999999999998</v>
      </c>
      <c r="Z116" s="16">
        <v>0</v>
      </c>
      <c r="AA116" s="3">
        <v>27891373.600000001</v>
      </c>
      <c r="AB116" s="12">
        <f t="shared" si="12"/>
        <v>0.40638562780200316</v>
      </c>
    </row>
    <row r="117" spans="1:28" x14ac:dyDescent="0.2">
      <c r="A117" s="6" t="s">
        <v>179</v>
      </c>
      <c r="B117" s="7" t="s">
        <v>317</v>
      </c>
      <c r="C117" s="7" t="s">
        <v>384</v>
      </c>
      <c r="D117" s="8" t="s">
        <v>6</v>
      </c>
      <c r="E117" s="6" t="s">
        <v>43</v>
      </c>
      <c r="F117" s="20" t="s">
        <v>0</v>
      </c>
      <c r="G117" s="10">
        <v>100</v>
      </c>
      <c r="H117" s="10">
        <v>99</v>
      </c>
      <c r="I117" s="2">
        <v>3181709</v>
      </c>
      <c r="J117" s="2">
        <v>0</v>
      </c>
      <c r="K117" s="3">
        <v>67228492</v>
      </c>
      <c r="L117" s="3">
        <v>3551000</v>
      </c>
      <c r="M117" s="11">
        <f t="shared" si="10"/>
        <v>5.2819866910000006E-2</v>
      </c>
      <c r="N117" s="3">
        <v>38058326</v>
      </c>
      <c r="O117" s="12">
        <f t="shared" si="13"/>
        <v>0.56610411549912498</v>
      </c>
      <c r="P117" s="13">
        <v>29989227</v>
      </c>
      <c r="Q117" s="3"/>
      <c r="R117" s="12">
        <f t="shared" si="14"/>
        <v>0</v>
      </c>
      <c r="S117" s="2">
        <v>13389227</v>
      </c>
      <c r="T117" s="5">
        <f t="shared" si="11"/>
        <v>0.19916000793235106</v>
      </c>
      <c r="U117" s="2">
        <v>16600000</v>
      </c>
      <c r="V117" s="5">
        <f t="shared" si="15"/>
        <v>0.2469191187569699</v>
      </c>
      <c r="W117" s="15">
        <v>4518009</v>
      </c>
      <c r="X117" s="12">
        <v>6.7203783181690291E-2</v>
      </c>
      <c r="Y117" s="16">
        <v>0.91680810532955714</v>
      </c>
      <c r="Z117" s="16">
        <v>0</v>
      </c>
      <c r="AA117" s="3">
        <v>29170166</v>
      </c>
      <c r="AB117" s="12">
        <f t="shared" si="12"/>
        <v>0.43389588450087502</v>
      </c>
    </row>
    <row r="118" spans="1:28" x14ac:dyDescent="0.2">
      <c r="A118" s="6" t="s">
        <v>180</v>
      </c>
      <c r="B118" s="7" t="s">
        <v>318</v>
      </c>
      <c r="C118" s="7" t="s">
        <v>6</v>
      </c>
      <c r="D118" s="8" t="s">
        <v>6</v>
      </c>
      <c r="E118" s="6" t="s">
        <v>24</v>
      </c>
      <c r="F118" s="20" t="s">
        <v>0</v>
      </c>
      <c r="G118" s="10">
        <v>194</v>
      </c>
      <c r="H118" s="10">
        <v>192</v>
      </c>
      <c r="I118" s="2">
        <v>7014614</v>
      </c>
      <c r="J118" s="2">
        <v>19999198</v>
      </c>
      <c r="K118" s="3">
        <v>149485350</v>
      </c>
      <c r="L118" s="3">
        <v>53805000</v>
      </c>
      <c r="M118" s="11">
        <f t="shared" si="10"/>
        <v>0.35993493676805116</v>
      </c>
      <c r="N118" s="3">
        <v>66150284</v>
      </c>
      <c r="O118" s="12">
        <f t="shared" si="13"/>
        <v>0.44252018007115745</v>
      </c>
      <c r="P118" s="13">
        <v>750000</v>
      </c>
      <c r="Q118" s="3"/>
      <c r="R118" s="12">
        <f t="shared" si="14"/>
        <v>0</v>
      </c>
      <c r="S118" s="2">
        <v>0</v>
      </c>
      <c r="T118" s="5">
        <f t="shared" si="11"/>
        <v>0</v>
      </c>
      <c r="U118" s="2">
        <v>750000</v>
      </c>
      <c r="V118" s="5">
        <f t="shared" si="15"/>
        <v>5.017214061444817E-3</v>
      </c>
      <c r="W118" s="15">
        <v>11595284</v>
      </c>
      <c r="X118" s="12">
        <v>7.7568029241661479E-2</v>
      </c>
      <c r="Y118" s="16">
        <v>0.93712600000000001</v>
      </c>
      <c r="Z118" s="16">
        <v>0</v>
      </c>
      <c r="AA118" s="3">
        <v>83335066</v>
      </c>
      <c r="AB118" s="12">
        <f t="shared" si="12"/>
        <v>0.55747981992884255</v>
      </c>
    </row>
    <row r="119" spans="1:28" x14ac:dyDescent="0.2">
      <c r="A119" s="6" t="s">
        <v>181</v>
      </c>
      <c r="B119" s="7" t="s">
        <v>319</v>
      </c>
      <c r="C119" s="7" t="s">
        <v>385</v>
      </c>
      <c r="D119" s="8" t="s">
        <v>5</v>
      </c>
      <c r="E119" s="6" t="s">
        <v>24</v>
      </c>
      <c r="F119" s="20" t="s">
        <v>0</v>
      </c>
      <c r="G119" s="10">
        <v>90</v>
      </c>
      <c r="H119" s="10">
        <v>88</v>
      </c>
      <c r="I119" s="2">
        <v>4096134</v>
      </c>
      <c r="J119" s="2">
        <v>10431853</v>
      </c>
      <c r="K119" s="3">
        <v>95239136.593066305</v>
      </c>
      <c r="L119" s="3">
        <v>16277800</v>
      </c>
      <c r="M119" s="11">
        <f t="shared" si="10"/>
        <v>0.17091503117621787</v>
      </c>
      <c r="N119" s="3">
        <v>48301356.736000001</v>
      </c>
      <c r="O119" s="12">
        <f t="shared" si="13"/>
        <v>0.50715870033954602</v>
      </c>
      <c r="P119" s="13">
        <v>27924344</v>
      </c>
      <c r="Q119" s="3"/>
      <c r="R119" s="12">
        <f t="shared" si="14"/>
        <v>0</v>
      </c>
      <c r="S119" s="2">
        <v>1320000</v>
      </c>
      <c r="T119" s="5">
        <f t="shared" si="11"/>
        <v>1.3859848453268106E-2</v>
      </c>
      <c r="U119" s="2">
        <v>26604344</v>
      </c>
      <c r="V119" s="5">
        <f t="shared" si="15"/>
        <v>0.27934255760500959</v>
      </c>
      <c r="W119" s="15">
        <v>4099213</v>
      </c>
      <c r="X119" s="12">
        <v>4.3041265877020091E-2</v>
      </c>
      <c r="Y119" s="16">
        <v>0.93707040834113342</v>
      </c>
      <c r="Z119" s="16">
        <v>0</v>
      </c>
      <c r="AA119" s="3">
        <v>46937779.857066311</v>
      </c>
      <c r="AB119" s="12">
        <f t="shared" si="12"/>
        <v>0.49284129966045409</v>
      </c>
    </row>
    <row r="120" spans="1:28" x14ac:dyDescent="0.2">
      <c r="A120" s="6" t="s">
        <v>182</v>
      </c>
      <c r="B120" s="7" t="s">
        <v>320</v>
      </c>
      <c r="C120" s="7" t="s">
        <v>10</v>
      </c>
      <c r="D120" s="8" t="s">
        <v>10</v>
      </c>
      <c r="E120" s="6" t="s">
        <v>43</v>
      </c>
      <c r="F120" s="20" t="s">
        <v>56</v>
      </c>
      <c r="G120" s="10">
        <v>63</v>
      </c>
      <c r="H120" s="10">
        <v>62</v>
      </c>
      <c r="I120" s="2">
        <v>1282006</v>
      </c>
      <c r="J120" s="2">
        <v>0</v>
      </c>
      <c r="K120" s="3">
        <v>34472284.100000001</v>
      </c>
      <c r="L120" s="3">
        <v>13987000</v>
      </c>
      <c r="M120" s="11">
        <f t="shared" si="10"/>
        <v>0.40574624992719877</v>
      </c>
      <c r="N120" s="3">
        <v>22241829</v>
      </c>
      <c r="O120" s="12">
        <f t="shared" si="13"/>
        <v>0.64520903040480571</v>
      </c>
      <c r="P120" s="13">
        <v>20711068</v>
      </c>
      <c r="Q120" s="3"/>
      <c r="R120" s="12">
        <f t="shared" si="14"/>
        <v>0</v>
      </c>
      <c r="S120" s="2">
        <v>3473704</v>
      </c>
      <c r="T120" s="5">
        <f t="shared" si="11"/>
        <v>0.10076802540624222</v>
      </c>
      <c r="U120" s="2">
        <v>17237364</v>
      </c>
      <c r="V120" s="5">
        <f t="shared" si="15"/>
        <v>0.50003544731751615</v>
      </c>
      <c r="W120" s="15">
        <v>1530731</v>
      </c>
      <c r="X120" s="12">
        <v>4.440468741669485E-2</v>
      </c>
      <c r="Y120" s="16">
        <v>0.95400919340471058</v>
      </c>
      <c r="Z120" s="16">
        <v>0</v>
      </c>
      <c r="AA120" s="3">
        <v>12230455.1</v>
      </c>
      <c r="AB120" s="12">
        <f t="shared" si="12"/>
        <v>0.35479096959519429</v>
      </c>
    </row>
    <row r="121" spans="1:28" x14ac:dyDescent="0.2">
      <c r="A121" s="6" t="s">
        <v>183</v>
      </c>
      <c r="B121" s="7" t="s">
        <v>321</v>
      </c>
      <c r="C121" s="7" t="s">
        <v>4</v>
      </c>
      <c r="D121" s="8" t="s">
        <v>5</v>
      </c>
      <c r="E121" s="6" t="s">
        <v>24</v>
      </c>
      <c r="F121" s="20" t="s">
        <v>0</v>
      </c>
      <c r="G121" s="10">
        <v>191</v>
      </c>
      <c r="H121" s="10">
        <v>189</v>
      </c>
      <c r="I121" s="2">
        <v>5902201</v>
      </c>
      <c r="J121" s="2">
        <v>31579858</v>
      </c>
      <c r="K121" s="3">
        <v>156894457</v>
      </c>
      <c r="L121" s="3">
        <v>40019791</v>
      </c>
      <c r="M121" s="11">
        <f t="shared" si="10"/>
        <v>0.25507460088280876</v>
      </c>
      <c r="N121" s="3">
        <v>73546702</v>
      </c>
      <c r="O121" s="12">
        <f t="shared" si="13"/>
        <v>0.46876545804291864</v>
      </c>
      <c r="P121" s="13">
        <v>21551066</v>
      </c>
      <c r="Q121" s="3"/>
      <c r="R121" s="12">
        <f t="shared" si="14"/>
        <v>0</v>
      </c>
      <c r="S121" s="2">
        <v>0</v>
      </c>
      <c r="T121" s="5">
        <f t="shared" si="11"/>
        <v>0</v>
      </c>
      <c r="U121" s="2">
        <v>21551066</v>
      </c>
      <c r="V121" s="5">
        <f t="shared" si="15"/>
        <v>0.13736027653290517</v>
      </c>
      <c r="W121" s="15">
        <v>11975845</v>
      </c>
      <c r="X121" s="12">
        <v>7.63305806272047E-2</v>
      </c>
      <c r="Y121" s="16">
        <v>0.93059999999999998</v>
      </c>
      <c r="Z121" s="16">
        <v>0</v>
      </c>
      <c r="AA121" s="3">
        <v>83347755</v>
      </c>
      <c r="AB121" s="12">
        <f t="shared" si="12"/>
        <v>0.53123454195708142</v>
      </c>
    </row>
    <row r="122" spans="1:28" x14ac:dyDescent="0.2">
      <c r="A122" s="6" t="s">
        <v>184</v>
      </c>
      <c r="B122" s="7" t="s">
        <v>322</v>
      </c>
      <c r="C122" s="7" t="s">
        <v>13</v>
      </c>
      <c r="D122" s="8" t="s">
        <v>13</v>
      </c>
      <c r="E122" s="6" t="s">
        <v>24</v>
      </c>
      <c r="F122" s="20" t="s">
        <v>0</v>
      </c>
      <c r="G122" s="10">
        <v>38</v>
      </c>
      <c r="H122" s="10">
        <v>37</v>
      </c>
      <c r="I122" s="2">
        <v>1648928</v>
      </c>
      <c r="J122" s="2">
        <v>7600000</v>
      </c>
      <c r="K122" s="3">
        <v>38551485</v>
      </c>
      <c r="L122" s="3">
        <v>15912629</v>
      </c>
      <c r="M122" s="11">
        <f t="shared" si="10"/>
        <v>0.41276306217516651</v>
      </c>
      <c r="N122" s="3">
        <v>17861874</v>
      </c>
      <c r="O122" s="12">
        <f t="shared" si="13"/>
        <v>0.46332518708423293</v>
      </c>
      <c r="P122" s="13">
        <v>0</v>
      </c>
      <c r="Q122" s="3"/>
      <c r="R122" s="12">
        <f t="shared" si="14"/>
        <v>0</v>
      </c>
      <c r="S122" s="2">
        <v>0</v>
      </c>
      <c r="T122" s="5">
        <f t="shared" si="11"/>
        <v>0</v>
      </c>
      <c r="U122" s="2">
        <v>0</v>
      </c>
      <c r="V122" s="5">
        <f t="shared" si="15"/>
        <v>0</v>
      </c>
      <c r="W122" s="15">
        <v>1949245</v>
      </c>
      <c r="X122" s="12">
        <v>5.0562124909066405E-2</v>
      </c>
      <c r="Y122" s="16">
        <v>0.83991603000000004</v>
      </c>
      <c r="Z122" s="16">
        <v>0</v>
      </c>
      <c r="AA122" s="3">
        <v>20689611</v>
      </c>
      <c r="AB122" s="12">
        <f t="shared" si="12"/>
        <v>0.53667481291576702</v>
      </c>
    </row>
    <row r="123" spans="1:28" x14ac:dyDescent="0.2">
      <c r="A123" s="6" t="s">
        <v>185</v>
      </c>
      <c r="B123" s="7" t="s">
        <v>323</v>
      </c>
      <c r="C123" s="7" t="s">
        <v>386</v>
      </c>
      <c r="D123" s="8" t="s">
        <v>2</v>
      </c>
      <c r="E123" s="6" t="s">
        <v>43</v>
      </c>
      <c r="F123" s="20" t="s">
        <v>0</v>
      </c>
      <c r="G123" s="10">
        <v>116</v>
      </c>
      <c r="H123" s="10">
        <v>115</v>
      </c>
      <c r="I123" s="2">
        <v>3948871</v>
      </c>
      <c r="J123" s="2">
        <v>0</v>
      </c>
      <c r="K123" s="3">
        <v>82806134</v>
      </c>
      <c r="L123" s="3">
        <v>16938000</v>
      </c>
      <c r="M123" s="11">
        <f t="shared" si="10"/>
        <v>0.20455006388777913</v>
      </c>
      <c r="N123" s="3">
        <v>47080616</v>
      </c>
      <c r="O123" s="12">
        <f t="shared" si="13"/>
        <v>0.56856435297414076</v>
      </c>
      <c r="P123" s="13">
        <v>19499321</v>
      </c>
      <c r="Q123" s="3"/>
      <c r="R123" s="12">
        <f t="shared" si="14"/>
        <v>0</v>
      </c>
      <c r="S123" s="2">
        <v>19279429</v>
      </c>
      <c r="T123" s="5">
        <f t="shared" si="11"/>
        <v>0.23282609715845448</v>
      </c>
      <c r="U123" s="2">
        <v>219892</v>
      </c>
      <c r="V123" s="5">
        <f t="shared" si="15"/>
        <v>2.6555037577288658E-3</v>
      </c>
      <c r="W123" s="15">
        <v>8781453</v>
      </c>
      <c r="X123" s="12">
        <v>0.10604833936577694</v>
      </c>
      <c r="Y123" s="16">
        <v>0.90470207813828307</v>
      </c>
      <c r="Z123" s="16">
        <v>0</v>
      </c>
      <c r="AA123" s="3">
        <v>35725518</v>
      </c>
      <c r="AB123" s="12">
        <f t="shared" si="12"/>
        <v>0.43143564702585924</v>
      </c>
    </row>
    <row r="124" spans="1:28" x14ac:dyDescent="0.2">
      <c r="A124" s="6" t="s">
        <v>186</v>
      </c>
      <c r="B124" s="7" t="s">
        <v>324</v>
      </c>
      <c r="C124" s="7" t="s">
        <v>10</v>
      </c>
      <c r="D124" s="8" t="s">
        <v>10</v>
      </c>
      <c r="E124" s="6" t="s">
        <v>43</v>
      </c>
      <c r="F124" s="20" t="s">
        <v>0</v>
      </c>
      <c r="G124" s="10">
        <v>425</v>
      </c>
      <c r="H124" s="10">
        <v>421</v>
      </c>
      <c r="I124" s="2">
        <v>6739724.5</v>
      </c>
      <c r="J124" s="2">
        <v>0</v>
      </c>
      <c r="K124" s="3">
        <v>204000115</v>
      </c>
      <c r="L124" s="3">
        <v>94082805</v>
      </c>
      <c r="M124" s="11">
        <f t="shared" si="10"/>
        <v>0.46118996060369866</v>
      </c>
      <c r="N124" s="3">
        <v>140646705</v>
      </c>
      <c r="O124" s="12">
        <f t="shared" si="13"/>
        <v>0.68944424369564694</v>
      </c>
      <c r="P124" s="13">
        <v>0</v>
      </c>
      <c r="Q124" s="3"/>
      <c r="R124" s="12">
        <f t="shared" si="14"/>
        <v>0</v>
      </c>
      <c r="S124" s="2">
        <v>0</v>
      </c>
      <c r="T124" s="5">
        <f t="shared" si="11"/>
        <v>0</v>
      </c>
      <c r="U124" s="2">
        <v>0</v>
      </c>
      <c r="V124" s="5">
        <f t="shared" si="15"/>
        <v>0</v>
      </c>
      <c r="W124" s="15">
        <v>29363900</v>
      </c>
      <c r="X124" s="12">
        <v>0.14394060513152163</v>
      </c>
      <c r="Y124" s="16">
        <v>0.94</v>
      </c>
      <c r="Z124" s="16">
        <v>0</v>
      </c>
      <c r="AA124" s="3">
        <v>63353410</v>
      </c>
      <c r="AB124" s="12">
        <f t="shared" si="12"/>
        <v>0.31055575630435306</v>
      </c>
    </row>
    <row r="125" spans="1:28" x14ac:dyDescent="0.2">
      <c r="A125" s="6" t="s">
        <v>187</v>
      </c>
      <c r="B125" s="7" t="s">
        <v>325</v>
      </c>
      <c r="C125" s="7" t="s">
        <v>1</v>
      </c>
      <c r="D125" s="8" t="s">
        <v>1</v>
      </c>
      <c r="E125" s="6" t="s">
        <v>43</v>
      </c>
      <c r="F125" s="20" t="s">
        <v>0</v>
      </c>
      <c r="G125" s="10">
        <v>103</v>
      </c>
      <c r="H125" s="10">
        <v>101</v>
      </c>
      <c r="I125" s="2">
        <v>4609522.8</v>
      </c>
      <c r="J125" s="2">
        <v>0</v>
      </c>
      <c r="K125" s="3">
        <v>94339367</v>
      </c>
      <c r="L125" s="3">
        <v>3695000</v>
      </c>
      <c r="M125" s="11">
        <f t="shared" si="10"/>
        <v>3.9167106135024207E-2</v>
      </c>
      <c r="N125" s="3">
        <v>54236519</v>
      </c>
      <c r="O125" s="12">
        <f t="shared" si="13"/>
        <v>0.57490865928748491</v>
      </c>
      <c r="P125" s="13">
        <v>37224166</v>
      </c>
      <c r="Q125" s="3"/>
      <c r="R125" s="12">
        <f t="shared" si="14"/>
        <v>0</v>
      </c>
      <c r="S125" s="2">
        <v>20200000</v>
      </c>
      <c r="T125" s="5">
        <f t="shared" si="11"/>
        <v>0.21412058022394828</v>
      </c>
      <c r="U125" s="2">
        <v>17024166</v>
      </c>
      <c r="V125" s="5">
        <f t="shared" si="15"/>
        <v>0.18045664860142638</v>
      </c>
      <c r="W125" s="15">
        <v>13317403</v>
      </c>
      <c r="X125" s="12">
        <v>0.14116485432852227</v>
      </c>
      <c r="Y125" s="16">
        <v>0.87</v>
      </c>
      <c r="Z125" s="16">
        <v>0</v>
      </c>
      <c r="AA125" s="3">
        <v>40102848</v>
      </c>
      <c r="AB125" s="12">
        <f t="shared" si="12"/>
        <v>0.42509134071251509</v>
      </c>
    </row>
    <row r="126" spans="1:28" x14ac:dyDescent="0.2">
      <c r="A126" s="6" t="s">
        <v>188</v>
      </c>
      <c r="B126" s="7" t="s">
        <v>326</v>
      </c>
      <c r="C126" s="7" t="s">
        <v>6</v>
      </c>
      <c r="D126" s="8" t="s">
        <v>6</v>
      </c>
      <c r="E126" s="6" t="s">
        <v>43</v>
      </c>
      <c r="F126" s="20" t="s">
        <v>0</v>
      </c>
      <c r="G126" s="10">
        <v>146</v>
      </c>
      <c r="H126" s="10">
        <v>145</v>
      </c>
      <c r="I126" s="2">
        <v>4903823</v>
      </c>
      <c r="J126" s="2">
        <v>0</v>
      </c>
      <c r="K126" s="3">
        <v>103132088</v>
      </c>
      <c r="L126" s="3">
        <v>11035000</v>
      </c>
      <c r="M126" s="11">
        <f t="shared" si="10"/>
        <v>0.10699870635800567</v>
      </c>
      <c r="N126" s="3">
        <v>55535560</v>
      </c>
      <c r="O126" s="12">
        <f t="shared" si="13"/>
        <v>0.53848963088966062</v>
      </c>
      <c r="P126" s="13">
        <v>35000000</v>
      </c>
      <c r="Q126" s="3"/>
      <c r="R126" s="12">
        <f t="shared" si="14"/>
        <v>0</v>
      </c>
      <c r="S126" s="2">
        <v>35000000</v>
      </c>
      <c r="T126" s="5">
        <f t="shared" si="11"/>
        <v>0.33937061373178057</v>
      </c>
      <c r="U126" s="2">
        <v>0</v>
      </c>
      <c r="V126" s="5">
        <f t="shared" si="15"/>
        <v>0</v>
      </c>
      <c r="W126" s="15">
        <v>9500560</v>
      </c>
      <c r="X126" s="12">
        <v>9.2120310799874427E-2</v>
      </c>
      <c r="Y126" s="16">
        <v>0.97060044785466359</v>
      </c>
      <c r="Z126" s="16">
        <v>0</v>
      </c>
      <c r="AA126" s="3">
        <v>47596528</v>
      </c>
      <c r="AB126" s="12">
        <f t="shared" si="12"/>
        <v>0.46151036911033938</v>
      </c>
    </row>
    <row r="127" spans="1:28" x14ac:dyDescent="0.2">
      <c r="A127" s="6" t="s">
        <v>189</v>
      </c>
      <c r="B127" s="7" t="s">
        <v>327</v>
      </c>
      <c r="C127" s="7" t="s">
        <v>6</v>
      </c>
      <c r="D127" s="8" t="s">
        <v>6</v>
      </c>
      <c r="E127" s="6" t="s">
        <v>43</v>
      </c>
      <c r="F127" s="20" t="s">
        <v>0</v>
      </c>
      <c r="G127" s="10">
        <v>104</v>
      </c>
      <c r="H127" s="10">
        <v>103</v>
      </c>
      <c r="I127" s="2">
        <v>4158853</v>
      </c>
      <c r="J127" s="2">
        <v>0</v>
      </c>
      <c r="K127" s="3">
        <v>90028238</v>
      </c>
      <c r="L127" s="3">
        <v>10310000</v>
      </c>
      <c r="M127" s="11">
        <f t="shared" si="10"/>
        <v>0.11451962438718394</v>
      </c>
      <c r="N127" s="3">
        <v>52186460</v>
      </c>
      <c r="O127" s="12">
        <f t="shared" si="13"/>
        <v>0.57966768160007753</v>
      </c>
      <c r="P127" s="13">
        <v>33063455</v>
      </c>
      <c r="Q127" s="3"/>
      <c r="R127" s="12">
        <f t="shared" si="14"/>
        <v>0</v>
      </c>
      <c r="S127" s="2">
        <v>33063455</v>
      </c>
      <c r="T127" s="5">
        <f t="shared" si="11"/>
        <v>0.36725649345708622</v>
      </c>
      <c r="U127" s="2">
        <v>0</v>
      </c>
      <c r="V127" s="5">
        <f t="shared" si="15"/>
        <v>0</v>
      </c>
      <c r="W127" s="15">
        <v>8813005</v>
      </c>
      <c r="X127" s="12">
        <v>9.7891563755807376E-2</v>
      </c>
      <c r="Y127" s="16">
        <v>0.90990899999999997</v>
      </c>
      <c r="Z127" s="16">
        <v>0</v>
      </c>
      <c r="AA127" s="3">
        <v>37841778</v>
      </c>
      <c r="AB127" s="12">
        <f t="shared" si="12"/>
        <v>0.42033231839992247</v>
      </c>
    </row>
    <row r="128" spans="1:28" x14ac:dyDescent="0.2">
      <c r="A128" s="6" t="s">
        <v>190</v>
      </c>
      <c r="B128" s="7" t="s">
        <v>328</v>
      </c>
      <c r="C128" s="7" t="s">
        <v>12</v>
      </c>
      <c r="D128" s="8" t="s">
        <v>9</v>
      </c>
      <c r="E128" s="6" t="s">
        <v>24</v>
      </c>
      <c r="F128" s="20" t="s">
        <v>0</v>
      </c>
      <c r="G128" s="10">
        <v>52</v>
      </c>
      <c r="H128" s="10">
        <v>51</v>
      </c>
      <c r="I128" s="2">
        <v>1184988</v>
      </c>
      <c r="J128" s="2">
        <v>0</v>
      </c>
      <c r="K128" s="3">
        <v>24814231</v>
      </c>
      <c r="L128" s="3">
        <v>11330000</v>
      </c>
      <c r="M128" s="11">
        <f t="shared" si="10"/>
        <v>0.45659283175045801</v>
      </c>
      <c r="N128" s="3">
        <v>14504835</v>
      </c>
      <c r="O128" s="12">
        <f t="shared" si="13"/>
        <v>0.58453695381492987</v>
      </c>
      <c r="P128" s="13">
        <v>2700000</v>
      </c>
      <c r="Q128" s="3"/>
      <c r="R128" s="12">
        <f t="shared" si="14"/>
        <v>0</v>
      </c>
      <c r="S128" s="2">
        <v>0</v>
      </c>
      <c r="T128" s="5">
        <f t="shared" si="11"/>
        <v>0</v>
      </c>
      <c r="U128" s="2">
        <v>2700000</v>
      </c>
      <c r="V128" s="5">
        <f t="shared" si="15"/>
        <v>0.10880853007292468</v>
      </c>
      <c r="W128" s="15">
        <v>474835</v>
      </c>
      <c r="X128" s="12">
        <v>1.9135591991547109E-2</v>
      </c>
      <c r="Y128" s="16">
        <v>0.87</v>
      </c>
      <c r="Z128" s="16">
        <v>0</v>
      </c>
      <c r="AA128" s="3">
        <v>10309396</v>
      </c>
      <c r="AB128" s="12">
        <f t="shared" si="12"/>
        <v>0.41546304618507018</v>
      </c>
    </row>
    <row r="129" spans="1:28" x14ac:dyDescent="0.2">
      <c r="A129" s="6" t="s">
        <v>191</v>
      </c>
      <c r="B129" s="7" t="s">
        <v>329</v>
      </c>
      <c r="C129" s="7" t="s">
        <v>352</v>
      </c>
      <c r="D129" s="8" t="s">
        <v>2</v>
      </c>
      <c r="E129" s="6" t="s">
        <v>24</v>
      </c>
      <c r="F129" s="20" t="s">
        <v>0</v>
      </c>
      <c r="G129" s="10">
        <v>81</v>
      </c>
      <c r="H129" s="10">
        <v>80</v>
      </c>
      <c r="I129" s="2">
        <v>1737117</v>
      </c>
      <c r="J129" s="2">
        <v>0</v>
      </c>
      <c r="K129" s="3">
        <v>36449942</v>
      </c>
      <c r="L129" s="3">
        <v>5424662</v>
      </c>
      <c r="M129" s="11">
        <f t="shared" si="10"/>
        <v>0.14882498304112529</v>
      </c>
      <c r="N129" s="3">
        <v>20121042</v>
      </c>
      <c r="O129" s="12">
        <f t="shared" si="13"/>
        <v>0.55201849155205784</v>
      </c>
      <c r="P129" s="13">
        <v>9760000</v>
      </c>
      <c r="Q129" s="3"/>
      <c r="R129" s="12">
        <f t="shared" si="14"/>
        <v>0</v>
      </c>
      <c r="S129" s="2">
        <v>0</v>
      </c>
      <c r="T129" s="5">
        <f t="shared" si="11"/>
        <v>0</v>
      </c>
      <c r="U129" s="2">
        <v>9760000</v>
      </c>
      <c r="V129" s="5">
        <f t="shared" si="15"/>
        <v>0.26776448642908679</v>
      </c>
      <c r="W129" s="15">
        <v>4936380</v>
      </c>
      <c r="X129" s="12">
        <v>0.13542902208184585</v>
      </c>
      <c r="Y129" s="16">
        <v>0.94</v>
      </c>
      <c r="Z129" s="16">
        <v>0</v>
      </c>
      <c r="AA129" s="3">
        <v>16328900</v>
      </c>
      <c r="AB129" s="12">
        <f t="shared" si="12"/>
        <v>0.4479815084479421</v>
      </c>
    </row>
    <row r="130" spans="1:28" x14ac:dyDescent="0.2">
      <c r="A130" s="6" t="s">
        <v>192</v>
      </c>
      <c r="B130" s="7" t="s">
        <v>330</v>
      </c>
      <c r="C130" s="7" t="s">
        <v>352</v>
      </c>
      <c r="D130" s="8" t="s">
        <v>2</v>
      </c>
      <c r="E130" s="6" t="s">
        <v>24</v>
      </c>
      <c r="F130" s="20" t="s">
        <v>0</v>
      </c>
      <c r="G130" s="10">
        <v>172</v>
      </c>
      <c r="H130" s="10">
        <v>170</v>
      </c>
      <c r="I130" s="2">
        <v>5091936</v>
      </c>
      <c r="J130" s="2">
        <v>23316924</v>
      </c>
      <c r="K130" s="3">
        <v>107342840.54000001</v>
      </c>
      <c r="L130" s="3">
        <v>30692888</v>
      </c>
      <c r="M130" s="11">
        <f t="shared" si="10"/>
        <v>0.28593325689534616</v>
      </c>
      <c r="N130" s="3">
        <v>39787821.700000003</v>
      </c>
      <c r="O130" s="12">
        <f t="shared" si="13"/>
        <v>0.37066115914059078</v>
      </c>
      <c r="P130" s="13">
        <v>0</v>
      </c>
      <c r="Q130" s="3"/>
      <c r="R130" s="12">
        <f t="shared" ref="R130:R161" si="16">Q130/K130</f>
        <v>0</v>
      </c>
      <c r="S130" s="2">
        <v>0</v>
      </c>
      <c r="T130" s="5">
        <f t="shared" si="11"/>
        <v>0</v>
      </c>
      <c r="U130" s="2">
        <v>0</v>
      </c>
      <c r="V130" s="5">
        <f t="shared" ref="V130:V161" si="17">U130/K130</f>
        <v>0</v>
      </c>
      <c r="W130" s="15">
        <v>9094934</v>
      </c>
      <c r="X130" s="12">
        <v>8.4727905040028112E-2</v>
      </c>
      <c r="Y130" s="16">
        <v>0.91</v>
      </c>
      <c r="Z130" s="16">
        <v>0</v>
      </c>
      <c r="AA130" s="3">
        <v>67555018.840000004</v>
      </c>
      <c r="AB130" s="12">
        <f t="shared" si="12"/>
        <v>0.62933884085940917</v>
      </c>
    </row>
    <row r="131" spans="1:28" x14ac:dyDescent="0.2">
      <c r="A131" s="6" t="s">
        <v>193</v>
      </c>
      <c r="B131" s="7" t="s">
        <v>331</v>
      </c>
      <c r="C131" s="7" t="s">
        <v>387</v>
      </c>
      <c r="D131" s="8" t="s">
        <v>21</v>
      </c>
      <c r="E131" s="6" t="s">
        <v>43</v>
      </c>
      <c r="F131" s="20" t="s">
        <v>0</v>
      </c>
      <c r="G131" s="10">
        <v>32</v>
      </c>
      <c r="H131" s="10">
        <v>31</v>
      </c>
      <c r="I131" s="2">
        <v>1122796.7</v>
      </c>
      <c r="J131" s="2">
        <v>0</v>
      </c>
      <c r="K131" s="3">
        <v>25932090</v>
      </c>
      <c r="L131" s="3">
        <v>1951058</v>
      </c>
      <c r="M131" s="11">
        <f t="shared" ref="M131:M139" si="18">L131/K131</f>
        <v>7.5237206102554785E-2</v>
      </c>
      <c r="N131" s="3">
        <v>16051479</v>
      </c>
      <c r="O131" s="12">
        <f t="shared" si="13"/>
        <v>0.61898130848689792</v>
      </c>
      <c r="P131" s="13">
        <v>12338759</v>
      </c>
      <c r="Q131" s="3"/>
      <c r="R131" s="12">
        <f t="shared" si="16"/>
        <v>0</v>
      </c>
      <c r="S131" s="2">
        <v>0</v>
      </c>
      <c r="T131" s="5">
        <f t="shared" ref="T131:T139" si="19">S131/K131</f>
        <v>0</v>
      </c>
      <c r="U131" s="2">
        <v>12338759</v>
      </c>
      <c r="V131" s="5">
        <f t="shared" si="17"/>
        <v>0.47581043409921836</v>
      </c>
      <c r="W131" s="15">
        <v>1711662</v>
      </c>
      <c r="X131" s="12">
        <v>6.600555527919269E-2</v>
      </c>
      <c r="Y131" s="16">
        <v>0.88</v>
      </c>
      <c r="Z131" s="16">
        <v>0</v>
      </c>
      <c r="AA131" s="3">
        <v>9880611</v>
      </c>
      <c r="AB131" s="12">
        <f t="shared" ref="AB131:AB139" si="20">AA131/$K131</f>
        <v>0.38101869151310208</v>
      </c>
    </row>
    <row r="132" spans="1:28" x14ac:dyDescent="0.2">
      <c r="A132" s="6" t="s">
        <v>194</v>
      </c>
      <c r="B132" s="7" t="s">
        <v>332</v>
      </c>
      <c r="C132" s="7" t="s">
        <v>6</v>
      </c>
      <c r="D132" s="8" t="s">
        <v>6</v>
      </c>
      <c r="E132" s="6" t="s">
        <v>43</v>
      </c>
      <c r="F132" s="20" t="s">
        <v>0</v>
      </c>
      <c r="G132" s="10">
        <v>148</v>
      </c>
      <c r="H132" s="10">
        <v>146</v>
      </c>
      <c r="I132" s="2">
        <v>4123078</v>
      </c>
      <c r="J132" s="2">
        <v>0</v>
      </c>
      <c r="K132" s="3">
        <v>94767705</v>
      </c>
      <c r="L132" s="3">
        <v>19300000</v>
      </c>
      <c r="M132" s="11">
        <f t="shared" si="18"/>
        <v>0.20365587622914366</v>
      </c>
      <c r="N132" s="3">
        <v>60137313</v>
      </c>
      <c r="O132" s="12">
        <f t="shared" ref="O132:O139" si="21">N132/K132</f>
        <v>0.6345760193306359</v>
      </c>
      <c r="P132" s="13">
        <v>32995146</v>
      </c>
      <c r="Q132" s="3"/>
      <c r="R132" s="12">
        <f t="shared" si="16"/>
        <v>0</v>
      </c>
      <c r="S132" s="2">
        <v>20000000</v>
      </c>
      <c r="T132" s="5">
        <f t="shared" si="19"/>
        <v>0.21104235878667738</v>
      </c>
      <c r="U132" s="2">
        <v>12995146</v>
      </c>
      <c r="V132" s="5">
        <f t="shared" si="17"/>
        <v>0.13712631323086277</v>
      </c>
      <c r="W132" s="15">
        <v>7842167</v>
      </c>
      <c r="X132" s="12">
        <v>8.2751471083952075E-2</v>
      </c>
      <c r="Y132" s="16">
        <v>0.839916</v>
      </c>
      <c r="Z132" s="16">
        <v>0</v>
      </c>
      <c r="AA132" s="3">
        <v>34630392</v>
      </c>
      <c r="AB132" s="12">
        <f t="shared" si="20"/>
        <v>0.3654239806693641</v>
      </c>
    </row>
    <row r="133" spans="1:28" x14ac:dyDescent="0.2">
      <c r="A133" s="6" t="s">
        <v>195</v>
      </c>
      <c r="B133" s="7" t="s">
        <v>333</v>
      </c>
      <c r="C133" s="7" t="s">
        <v>10</v>
      </c>
      <c r="D133" s="8" t="s">
        <v>10</v>
      </c>
      <c r="E133" s="6" t="s">
        <v>43</v>
      </c>
      <c r="F133" s="20" t="s">
        <v>0</v>
      </c>
      <c r="G133" s="10">
        <v>85</v>
      </c>
      <c r="H133" s="10">
        <v>84</v>
      </c>
      <c r="I133" s="2">
        <v>4603976.5</v>
      </c>
      <c r="J133" s="2">
        <v>0</v>
      </c>
      <c r="K133" s="3">
        <v>100460605</v>
      </c>
      <c r="L133" s="3">
        <v>3973000</v>
      </c>
      <c r="M133" s="11">
        <f t="shared" si="18"/>
        <v>3.9547840668488904E-2</v>
      </c>
      <c r="N133" s="3">
        <v>58104021</v>
      </c>
      <c r="O133" s="12">
        <f t="shared" si="21"/>
        <v>0.57837618039429484</v>
      </c>
      <c r="P133" s="13">
        <v>53353921</v>
      </c>
      <c r="Q133" s="3"/>
      <c r="R133" s="12">
        <f t="shared" si="16"/>
        <v>0</v>
      </c>
      <c r="S133" s="2">
        <v>29000000</v>
      </c>
      <c r="T133" s="5">
        <f t="shared" si="19"/>
        <v>0.28867036984298472</v>
      </c>
      <c r="U133" s="2">
        <v>24353921</v>
      </c>
      <c r="V133" s="5">
        <f t="shared" si="17"/>
        <v>0.24242259938609767</v>
      </c>
      <c r="W133" s="15">
        <v>777100</v>
      </c>
      <c r="X133" s="12">
        <v>7.735370496723566E-3</v>
      </c>
      <c r="Y133" s="16">
        <v>0.92</v>
      </c>
      <c r="Z133" s="16">
        <v>0</v>
      </c>
      <c r="AA133" s="3">
        <v>42356584</v>
      </c>
      <c r="AB133" s="12">
        <f t="shared" si="20"/>
        <v>0.42162381960570516</v>
      </c>
    </row>
    <row r="134" spans="1:28" x14ac:dyDescent="0.2">
      <c r="A134" s="6" t="s">
        <v>196</v>
      </c>
      <c r="B134" s="7" t="s">
        <v>334</v>
      </c>
      <c r="C134" s="7" t="s">
        <v>4</v>
      </c>
      <c r="D134" s="8" t="s">
        <v>5</v>
      </c>
      <c r="E134" s="6" t="s">
        <v>24</v>
      </c>
      <c r="F134" s="20" t="s">
        <v>56</v>
      </c>
      <c r="G134" s="10">
        <v>160</v>
      </c>
      <c r="H134" s="10">
        <v>159</v>
      </c>
      <c r="I134" s="2">
        <v>4131930.8</v>
      </c>
      <c r="J134" s="2">
        <v>0</v>
      </c>
      <c r="K134" s="3">
        <v>118712625</v>
      </c>
      <c r="L134" s="3">
        <v>70350000</v>
      </c>
      <c r="M134" s="11">
        <f t="shared" si="18"/>
        <v>0.59260756806615977</v>
      </c>
      <c r="N134" s="3">
        <v>81945789</v>
      </c>
      <c r="O134" s="12">
        <f t="shared" si="21"/>
        <v>0.69028706087494907</v>
      </c>
      <c r="P134" s="13">
        <v>0</v>
      </c>
      <c r="Q134" s="3"/>
      <c r="R134" s="12">
        <f t="shared" si="16"/>
        <v>0</v>
      </c>
      <c r="S134" s="2">
        <v>0</v>
      </c>
      <c r="T134" s="5">
        <f t="shared" si="19"/>
        <v>0</v>
      </c>
      <c r="U134" s="2">
        <v>0</v>
      </c>
      <c r="V134" s="5">
        <f t="shared" si="17"/>
        <v>0</v>
      </c>
      <c r="W134" s="15">
        <v>11595789</v>
      </c>
      <c r="X134" s="12">
        <v>9.7679492808789292E-2</v>
      </c>
      <c r="Y134" s="16">
        <v>0.88982216789196145</v>
      </c>
      <c r="Z134" s="16">
        <v>0</v>
      </c>
      <c r="AA134" s="3">
        <v>36766836</v>
      </c>
      <c r="AB134" s="12">
        <f t="shared" si="20"/>
        <v>0.30971293912505093</v>
      </c>
    </row>
    <row r="135" spans="1:28" x14ac:dyDescent="0.2">
      <c r="A135" s="6" t="s">
        <v>197</v>
      </c>
      <c r="B135" s="7" t="s">
        <v>335</v>
      </c>
      <c r="C135" s="7" t="s">
        <v>388</v>
      </c>
      <c r="D135" s="8" t="s">
        <v>13</v>
      </c>
      <c r="E135" s="6" t="s">
        <v>24</v>
      </c>
      <c r="F135" s="20" t="s">
        <v>0</v>
      </c>
      <c r="G135" s="10">
        <v>100</v>
      </c>
      <c r="H135" s="10">
        <v>99</v>
      </c>
      <c r="I135" s="2">
        <v>3896318</v>
      </c>
      <c r="J135" s="2">
        <v>16138146</v>
      </c>
      <c r="K135" s="3">
        <v>87154721</v>
      </c>
      <c r="L135" s="3">
        <v>34834654</v>
      </c>
      <c r="M135" s="11">
        <f t="shared" si="18"/>
        <v>0.39968751664066482</v>
      </c>
      <c r="N135" s="3">
        <v>40683779</v>
      </c>
      <c r="O135" s="12">
        <f t="shared" si="21"/>
        <v>0.46679948639844765</v>
      </c>
      <c r="P135" s="13">
        <v>0</v>
      </c>
      <c r="Q135" s="3"/>
      <c r="R135" s="12">
        <f t="shared" si="16"/>
        <v>0</v>
      </c>
      <c r="S135" s="2">
        <v>0</v>
      </c>
      <c r="T135" s="5">
        <f t="shared" si="19"/>
        <v>0</v>
      </c>
      <c r="U135" s="2">
        <v>0</v>
      </c>
      <c r="V135" s="5">
        <f t="shared" si="17"/>
        <v>0</v>
      </c>
      <c r="W135" s="15">
        <v>5849125</v>
      </c>
      <c r="X135" s="12">
        <v>6.711196975778283E-2</v>
      </c>
      <c r="Y135" s="16">
        <v>0.81991795000000001</v>
      </c>
      <c r="Z135" s="16">
        <v>0</v>
      </c>
      <c r="AA135" s="3">
        <v>46470942</v>
      </c>
      <c r="AB135" s="12">
        <f t="shared" si="20"/>
        <v>0.5332005136015523</v>
      </c>
    </row>
    <row r="136" spans="1:28" x14ac:dyDescent="0.2">
      <c r="A136" s="6" t="s">
        <v>198</v>
      </c>
      <c r="B136" s="7" t="s">
        <v>336</v>
      </c>
      <c r="C136" s="7" t="s">
        <v>6</v>
      </c>
      <c r="D136" s="8" t="s">
        <v>6</v>
      </c>
      <c r="E136" s="6" t="s">
        <v>43</v>
      </c>
      <c r="F136" s="20" t="s">
        <v>0</v>
      </c>
      <c r="G136" s="10">
        <v>95</v>
      </c>
      <c r="H136" s="10">
        <v>93</v>
      </c>
      <c r="I136" s="2">
        <v>3124555.7</v>
      </c>
      <c r="J136" s="2">
        <v>0</v>
      </c>
      <c r="K136" s="3">
        <v>72480339</v>
      </c>
      <c r="L136" s="3">
        <v>7883000</v>
      </c>
      <c r="M136" s="11">
        <f t="shared" si="18"/>
        <v>0.10876052883803428</v>
      </c>
      <c r="N136" s="3">
        <v>42947051</v>
      </c>
      <c r="O136" s="12">
        <f t="shared" si="21"/>
        <v>0.59253380423620816</v>
      </c>
      <c r="P136" s="13">
        <v>34063951</v>
      </c>
      <c r="Q136" s="3"/>
      <c r="R136" s="12">
        <f t="shared" si="16"/>
        <v>0</v>
      </c>
      <c r="S136" s="2">
        <v>34063951</v>
      </c>
      <c r="T136" s="5">
        <f t="shared" si="19"/>
        <v>0.46997505075134927</v>
      </c>
      <c r="U136" s="2">
        <v>0</v>
      </c>
      <c r="V136" s="5">
        <f t="shared" si="17"/>
        <v>0</v>
      </c>
      <c r="W136" s="15">
        <v>1000100</v>
      </c>
      <c r="X136" s="12">
        <v>1.3798224646824569E-2</v>
      </c>
      <c r="Y136" s="16">
        <v>0.94519960000000003</v>
      </c>
      <c r="Z136" s="16">
        <v>0</v>
      </c>
      <c r="AA136" s="3">
        <v>29533288</v>
      </c>
      <c r="AB136" s="12">
        <f t="shared" si="20"/>
        <v>0.40746619576379189</v>
      </c>
    </row>
    <row r="137" spans="1:28" x14ac:dyDescent="0.2">
      <c r="A137" s="6" t="s">
        <v>199</v>
      </c>
      <c r="B137" s="7" t="s">
        <v>337</v>
      </c>
      <c r="C137" s="7" t="s">
        <v>389</v>
      </c>
      <c r="D137" s="8" t="s">
        <v>6</v>
      </c>
      <c r="E137" s="6" t="s">
        <v>43</v>
      </c>
      <c r="F137" s="20" t="s">
        <v>0</v>
      </c>
      <c r="G137" s="10">
        <v>140</v>
      </c>
      <c r="H137" s="10">
        <v>138</v>
      </c>
      <c r="I137" s="2">
        <v>5090331.2</v>
      </c>
      <c r="J137" s="2">
        <v>0</v>
      </c>
      <c r="K137" s="3">
        <v>101735823</v>
      </c>
      <c r="L137" s="3">
        <v>13161000</v>
      </c>
      <c r="M137" s="11">
        <f t="shared" si="18"/>
        <v>0.1293644619162318</v>
      </c>
      <c r="N137" s="3">
        <v>53886710</v>
      </c>
      <c r="O137" s="12">
        <f t="shared" si="21"/>
        <v>0.52967291570443187</v>
      </c>
      <c r="P137" s="13">
        <v>30440000</v>
      </c>
      <c r="Q137" s="3"/>
      <c r="R137" s="12">
        <f t="shared" si="16"/>
        <v>0</v>
      </c>
      <c r="S137" s="2">
        <v>9940000</v>
      </c>
      <c r="T137" s="5">
        <f t="shared" si="19"/>
        <v>9.7704030958691901E-2</v>
      </c>
      <c r="U137" s="2">
        <v>20500000</v>
      </c>
      <c r="V137" s="5">
        <f t="shared" si="17"/>
        <v>0.20150227712808694</v>
      </c>
      <c r="W137" s="15">
        <v>10285710</v>
      </c>
      <c r="X137" s="12">
        <v>0.10110214570142122</v>
      </c>
      <c r="Y137" s="16">
        <v>0.94</v>
      </c>
      <c r="Z137" s="16">
        <v>0</v>
      </c>
      <c r="AA137" s="3">
        <v>47849113</v>
      </c>
      <c r="AB137" s="12">
        <f t="shared" si="20"/>
        <v>0.47032708429556813</v>
      </c>
    </row>
    <row r="138" spans="1:28" x14ac:dyDescent="0.2">
      <c r="A138" s="6" t="s">
        <v>200</v>
      </c>
      <c r="B138" s="7" t="s">
        <v>338</v>
      </c>
      <c r="C138" s="7" t="s">
        <v>390</v>
      </c>
      <c r="D138" s="8" t="s">
        <v>369</v>
      </c>
      <c r="E138" s="6" t="s">
        <v>43</v>
      </c>
      <c r="F138" s="20" t="s">
        <v>56</v>
      </c>
      <c r="G138" s="10">
        <v>100</v>
      </c>
      <c r="H138" s="10">
        <v>99</v>
      </c>
      <c r="I138" s="2">
        <v>727456</v>
      </c>
      <c r="J138" s="2">
        <v>2043644</v>
      </c>
      <c r="K138" s="3">
        <v>21623031</v>
      </c>
      <c r="L138" s="3">
        <v>8939000</v>
      </c>
      <c r="M138" s="11">
        <f t="shared" si="18"/>
        <v>0.41340180292022888</v>
      </c>
      <c r="N138" s="3">
        <v>13863613</v>
      </c>
      <c r="O138" s="12">
        <f t="shared" si="21"/>
        <v>0.64115030866856737</v>
      </c>
      <c r="P138" s="13">
        <v>3266411</v>
      </c>
      <c r="Q138" s="3">
        <v>3266411</v>
      </c>
      <c r="R138" s="12">
        <f t="shared" si="16"/>
        <v>0.15106166198439064</v>
      </c>
      <c r="S138" s="2">
        <v>0</v>
      </c>
      <c r="T138" s="5">
        <f t="shared" si="19"/>
        <v>0</v>
      </c>
      <c r="U138" s="2">
        <v>0</v>
      </c>
      <c r="V138" s="5">
        <f t="shared" si="17"/>
        <v>0</v>
      </c>
      <c r="W138" s="15">
        <v>1658202</v>
      </c>
      <c r="X138" s="12">
        <v>7.6686843763947798E-2</v>
      </c>
      <c r="Y138" s="16">
        <v>0.87</v>
      </c>
      <c r="Z138" s="16">
        <v>0</v>
      </c>
      <c r="AA138" s="3">
        <v>7759418</v>
      </c>
      <c r="AB138" s="12">
        <f t="shared" si="20"/>
        <v>0.35884969133143269</v>
      </c>
    </row>
    <row r="139" spans="1:28" x14ac:dyDescent="0.2">
      <c r="A139" s="6" t="s">
        <v>201</v>
      </c>
      <c r="B139" s="7" t="s">
        <v>339</v>
      </c>
      <c r="C139" s="7" t="s">
        <v>391</v>
      </c>
      <c r="D139" s="8" t="s">
        <v>16</v>
      </c>
      <c r="E139" s="6" t="s">
        <v>43</v>
      </c>
      <c r="F139" s="20" t="s">
        <v>56</v>
      </c>
      <c r="G139" s="10">
        <v>86</v>
      </c>
      <c r="H139" s="10">
        <v>85</v>
      </c>
      <c r="I139" s="2">
        <v>716565</v>
      </c>
      <c r="J139" s="2">
        <v>0</v>
      </c>
      <c r="K139" s="3">
        <v>16347782</v>
      </c>
      <c r="L139" s="3">
        <v>6158000</v>
      </c>
      <c r="M139" s="11">
        <f t="shared" si="18"/>
        <v>0.37668718606597518</v>
      </c>
      <c r="N139" s="3">
        <v>10113666</v>
      </c>
      <c r="O139" s="12">
        <f t="shared" si="21"/>
        <v>0.61865676946267079</v>
      </c>
      <c r="P139" s="13">
        <v>3105217</v>
      </c>
      <c r="Q139" s="3">
        <v>3105217</v>
      </c>
      <c r="R139" s="12">
        <f t="shared" si="16"/>
        <v>0.18994729682595474</v>
      </c>
      <c r="S139" s="2">
        <v>0</v>
      </c>
      <c r="T139" s="5">
        <f t="shared" si="19"/>
        <v>0</v>
      </c>
      <c r="U139" s="2">
        <v>0</v>
      </c>
      <c r="V139" s="5">
        <f t="shared" si="17"/>
        <v>0</v>
      </c>
      <c r="W139" s="15">
        <v>850449</v>
      </c>
      <c r="X139" s="12">
        <v>5.2022286570740914E-2</v>
      </c>
      <c r="Y139" s="16">
        <v>0.87</v>
      </c>
      <c r="Z139" s="16">
        <v>0</v>
      </c>
      <c r="AA139" s="3">
        <v>6234116</v>
      </c>
      <c r="AB139" s="12">
        <f t="shared" si="20"/>
        <v>0.38134323053732916</v>
      </c>
    </row>
  </sheetData>
  <phoneticPr fontId="39" type="noConversion"/>
  <conditionalFormatting sqref="A2:A139">
    <cfRule type="duplicateValues" dxfId="0" priority="1"/>
  </conditionalFormatting>
  <pageMargins left="0.7" right="0.7" top="0.75" bottom="0.75" header="0.3" footer="0.3"/>
  <pageSetup paperSize="5" orientation="landscape" r:id="rId1"/>
  <ignoredErrors>
    <ignoredError sqref="P2 N5 N2:N4 N6:N139 P3:P139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9% Project Financing</vt:lpstr>
      <vt:lpstr>2024 4% Project Financing</vt:lpstr>
    </vt:vector>
  </TitlesOfParts>
  <Company>State Treasurer's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Harina, Connie</dc:creator>
  <cp:lastModifiedBy>Shim, Jonghyun</cp:lastModifiedBy>
  <cp:lastPrinted>2022-03-01T21:23:12Z</cp:lastPrinted>
  <dcterms:created xsi:type="dcterms:W3CDTF">2020-06-16T20:34:35Z</dcterms:created>
  <dcterms:modified xsi:type="dcterms:W3CDTF">2025-03-24T22:28:48Z</dcterms:modified>
</cp:coreProperties>
</file>