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tlan1\userdata\BCAs\CTCAC\Regulations\State Historic Tax Credits Regulations\OAL Submission\Additional 15 days after 45 Days\"/>
    </mc:Choice>
  </mc:AlternateContent>
  <xr:revisionPtr revIDLastSave="0" documentId="13_ncr:1_{65D72B8B-5EA2-429E-BA7B-53AAEE4276FE}" xr6:coauthVersionLast="47" xr6:coauthVersionMax="47" xr10:uidLastSave="{00000000-0000-0000-0000-000000000000}"/>
  <bookViews>
    <workbookView xWindow="-110" yWindow="-110" windowWidth="19420" windowHeight="10420" xr2:uid="{21EA041C-46A1-465B-ADB0-15371FA2FC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4" i="1"/>
  <c r="H5" i="1"/>
  <c r="D5" i="1" s="1"/>
  <c r="F5" i="1" s="1"/>
  <c r="H6" i="1"/>
  <c r="D6" i="1" s="1"/>
  <c r="F6" i="1" s="1"/>
  <c r="H7" i="1"/>
  <c r="D7" i="1" s="1"/>
  <c r="F7" i="1" s="1"/>
  <c r="H8" i="1"/>
  <c r="D8" i="1" s="1"/>
  <c r="F8" i="1" s="1"/>
  <c r="H9" i="1"/>
  <c r="D9" i="1" s="1"/>
  <c r="F9" i="1" s="1"/>
  <c r="H10" i="1"/>
  <c r="D10" i="1" s="1"/>
  <c r="F10" i="1" s="1"/>
  <c r="H4" i="1"/>
  <c r="D4" i="1" s="1"/>
  <c r="F4" i="1" s="1"/>
  <c r="G5" i="1"/>
  <c r="C5" i="1" s="1"/>
  <c r="E5" i="1" s="1"/>
  <c r="G6" i="1"/>
  <c r="C6" i="1" s="1"/>
  <c r="E6" i="1" s="1"/>
  <c r="G7" i="1"/>
  <c r="C7" i="1" s="1"/>
  <c r="E7" i="1" s="1"/>
  <c r="G8" i="1"/>
  <c r="C8" i="1" s="1"/>
  <c r="E8" i="1" s="1"/>
  <c r="G9" i="1"/>
  <c r="G10" i="1"/>
  <c r="C10" i="1" s="1"/>
  <c r="E10" i="1" s="1"/>
  <c r="G4" i="1"/>
  <c r="C4" i="1" s="1"/>
  <c r="E4" i="1" s="1"/>
  <c r="I10" i="1" l="1"/>
  <c r="I4" i="1"/>
  <c r="I5" i="1"/>
  <c r="C9" i="1"/>
  <c r="E9" i="1" s="1"/>
  <c r="I6" i="1"/>
  <c r="I7" i="1"/>
  <c r="I8" i="1"/>
  <c r="I9" i="1" l="1"/>
</calcChain>
</file>

<file path=xl/sharedStrings.xml><?xml version="1.0" encoding="utf-8"?>
<sst xmlns="http://schemas.openxmlformats.org/spreadsheetml/2006/main" count="16" uniqueCount="16">
  <si>
    <t>CTCAC Processing Fee</t>
  </si>
  <si>
    <t>CTCAC is charging an administration fee equaling to 2% of the tax credit allocation when the tax credits are allocated.</t>
  </si>
  <si>
    <t>CTCAC Administration Fee (25% Credit)</t>
  </si>
  <si>
    <t>CTCAC Administration Fee (20% Credit)</t>
  </si>
  <si>
    <t>20% Credit Amount</t>
  </si>
  <si>
    <t>25% Credit Amount</t>
  </si>
  <si>
    <t>Fee : 20% Credit</t>
  </si>
  <si>
    <t>Fee : 25% Credit</t>
  </si>
  <si>
    <t>CTCAC is charging a processing fee in the amount of $500 for Qualified Residences and $1,000 for all other projects at the time of application submission.These fees do not change based on project costs.</t>
  </si>
  <si>
    <t>Eligible Maximum for Qualified Residence</t>
  </si>
  <si>
    <t>Eligible Minimum for Qualified Residence</t>
  </si>
  <si>
    <t>Qualified  Rehabilitation Expenditure</t>
  </si>
  <si>
    <t>Note: See the SHRTC Application Instructions v. 5/24 for OHP fees</t>
  </si>
  <si>
    <t>CTCAC STATE HISTORIC REHABILITATION TAX CREDIT FEE EXAMPLES</t>
  </si>
  <si>
    <t>Total CTCAC Fees (20% Credit)</t>
  </si>
  <si>
    <t>Total CTCAC Fees (25% 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</si>
</sst>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164" fontId="0" fillId="0" borderId="1" xfId="0" applyNumberFormat="1" applyBorder="1"/>
    <xf numFmtId="164" fontId="0" fillId="2" borderId="1" xfId="0" applyNumberFormat="1" applyFill="1" applyBorder="1"/>
    <xf numFmtId="10" fontId="0" fillId="2" borderId="1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0" fillId="0" borderId="2" xfId="0" applyNumberFormat="1" applyBorder="1"/>
    <xf numFmtId="164" fontId="0" fillId="2" borderId="2" xfId="0" applyNumberFormat="1" applyFill="1" applyBorder="1"/>
    <xf numFmtId="10" fontId="0" fillId="2" borderId="2" xfId="0" applyNumberFormat="1" applyFill="1" applyBorder="1"/>
    <xf numFmtId="164" fontId="0" fillId="0" borderId="3" xfId="0" applyNumberFormat="1" applyBorder="1"/>
    <xf numFmtId="164" fontId="0" fillId="2" borderId="3" xfId="0" applyNumberFormat="1" applyFill="1" applyBorder="1"/>
    <xf numFmtId="10" fontId="0" fillId="2" borderId="3" xfId="0" applyNumberFormat="1" applyFill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0" fontId="0" fillId="0" borderId="7" xfId="0" applyNumberFormat="1" applyBorder="1"/>
    <xf numFmtId="0" fontId="1" fillId="0" borderId="9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64" fontId="2" fillId="0" borderId="2" xfId="0" applyNumberFormat="1" applyFont="1" applyBorder="1"/>
    <xf numFmtId="0" fontId="3" fillId="2" borderId="9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0" fontId="3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65780-DF14-4236-B699-7298DB8B8F9C}">
  <dimension ref="A1:K15"/>
  <sheetViews>
    <sheetView tabSelected="1" topLeftCell="B1" zoomScaleNormal="100" workbookViewId="0">
      <selection activeCell="J4" sqref="J4"/>
    </sheetView>
  </sheetViews>
  <sheetFormatPr defaultRowHeight="14.5" x14ac:dyDescent="0.35"/>
  <cols>
    <col min="1" max="1" width="16.1796875" customWidth="1"/>
    <col min="2" max="2" width="12.7265625" customWidth="1"/>
    <col min="3" max="4" width="15.81640625" bestFit="1" customWidth="1"/>
    <col min="5" max="10" width="12.7265625" customWidth="1"/>
  </cols>
  <sheetData>
    <row r="1" spans="1:11" x14ac:dyDescent="0.35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" thickBot="1" x14ac:dyDescent="0.4"/>
    <row r="3" spans="1:11" s="1" customFormat="1" ht="44" thickBot="1" x14ac:dyDescent="0.4">
      <c r="A3" s="24" t="s">
        <v>11</v>
      </c>
      <c r="B3" s="17" t="s">
        <v>0</v>
      </c>
      <c r="C3" s="18" t="s">
        <v>3</v>
      </c>
      <c r="D3" s="17" t="s">
        <v>2</v>
      </c>
      <c r="E3" s="22" t="s">
        <v>14</v>
      </c>
      <c r="F3" s="20" t="s">
        <v>15</v>
      </c>
      <c r="G3" s="18" t="s">
        <v>4</v>
      </c>
      <c r="H3" s="17" t="s">
        <v>5</v>
      </c>
      <c r="I3" s="18" t="s">
        <v>6</v>
      </c>
      <c r="J3" s="19" t="s">
        <v>7</v>
      </c>
    </row>
    <row r="4" spans="1:11" x14ac:dyDescent="0.35">
      <c r="A4" s="15">
        <v>25000</v>
      </c>
      <c r="B4" s="7">
        <v>500</v>
      </c>
      <c r="C4" s="8">
        <f>G4*0.02</f>
        <v>100</v>
      </c>
      <c r="D4" s="7">
        <f>H4*0.02</f>
        <v>125</v>
      </c>
      <c r="E4" s="23">
        <f>SUM(B4:C4)</f>
        <v>600</v>
      </c>
      <c r="F4" s="21">
        <f>B4+D4</f>
        <v>625</v>
      </c>
      <c r="G4" s="8">
        <f t="shared" ref="G4:G10" si="0">A4*0.2</f>
        <v>5000</v>
      </c>
      <c r="H4" s="7">
        <f t="shared" ref="H4:H10" si="1">A4*0.25</f>
        <v>6250</v>
      </c>
      <c r="I4" s="9">
        <f t="shared" ref="I4:I10" si="2">E4/G4</f>
        <v>0.12</v>
      </c>
      <c r="J4" s="16">
        <f>F4/H4</f>
        <v>0.1</v>
      </c>
      <c r="K4" t="s">
        <v>10</v>
      </c>
    </row>
    <row r="5" spans="1:11" x14ac:dyDescent="0.35">
      <c r="A5" s="13">
        <v>75000</v>
      </c>
      <c r="B5" s="2">
        <v>500</v>
      </c>
      <c r="C5" s="3">
        <f t="shared" ref="C5:C10" si="3">G5*0.02</f>
        <v>300</v>
      </c>
      <c r="D5" s="2">
        <f t="shared" ref="D5:D10" si="4">H5*0.02</f>
        <v>375</v>
      </c>
      <c r="E5" s="23">
        <f t="shared" ref="E5:E10" si="5">SUM(B5:C5)</f>
        <v>800</v>
      </c>
      <c r="F5" s="21">
        <f t="shared" ref="F5:F10" si="6">B5+D5</f>
        <v>875</v>
      </c>
      <c r="G5" s="3">
        <f t="shared" si="0"/>
        <v>15000</v>
      </c>
      <c r="H5" s="2">
        <f t="shared" si="1"/>
        <v>18750</v>
      </c>
      <c r="I5" s="4">
        <f t="shared" si="2"/>
        <v>5.3333333333333337E-2</v>
      </c>
      <c r="J5" s="16">
        <f t="shared" ref="J5:J10" si="7">F5/H5</f>
        <v>4.6666666666666669E-2</v>
      </c>
    </row>
    <row r="6" spans="1:11" ht="15" thickBot="1" x14ac:dyDescent="0.4">
      <c r="A6" s="14">
        <v>125000</v>
      </c>
      <c r="B6" s="10">
        <v>500</v>
      </c>
      <c r="C6" s="11">
        <f t="shared" si="3"/>
        <v>500</v>
      </c>
      <c r="D6" s="10">
        <f t="shared" si="4"/>
        <v>625</v>
      </c>
      <c r="E6" s="23">
        <f t="shared" si="5"/>
        <v>1000</v>
      </c>
      <c r="F6" s="21">
        <f t="shared" si="6"/>
        <v>1125</v>
      </c>
      <c r="G6" s="11">
        <f t="shared" si="0"/>
        <v>25000</v>
      </c>
      <c r="H6" s="10">
        <f t="shared" si="1"/>
        <v>31250</v>
      </c>
      <c r="I6" s="12">
        <f t="shared" si="2"/>
        <v>0.04</v>
      </c>
      <c r="J6" s="16">
        <f t="shared" si="7"/>
        <v>3.5999999999999997E-2</v>
      </c>
      <c r="K6" t="s">
        <v>9</v>
      </c>
    </row>
    <row r="7" spans="1:11" x14ac:dyDescent="0.35">
      <c r="A7" s="15">
        <v>345000</v>
      </c>
      <c r="B7" s="7">
        <v>1000</v>
      </c>
      <c r="C7" s="8">
        <f t="shared" si="3"/>
        <v>1380</v>
      </c>
      <c r="D7" s="7">
        <f t="shared" si="4"/>
        <v>1725</v>
      </c>
      <c r="E7" s="23">
        <f t="shared" si="5"/>
        <v>2380</v>
      </c>
      <c r="F7" s="21">
        <f t="shared" si="6"/>
        <v>2725</v>
      </c>
      <c r="G7" s="8">
        <f t="shared" si="0"/>
        <v>69000</v>
      </c>
      <c r="H7" s="7">
        <f t="shared" si="1"/>
        <v>86250</v>
      </c>
      <c r="I7" s="9">
        <f t="shared" si="2"/>
        <v>3.4492753623188405E-2</v>
      </c>
      <c r="J7" s="16">
        <f t="shared" si="7"/>
        <v>3.1594202898550722E-2</v>
      </c>
    </row>
    <row r="8" spans="1:11" x14ac:dyDescent="0.35">
      <c r="A8" s="13">
        <v>875000</v>
      </c>
      <c r="B8" s="2">
        <v>1000</v>
      </c>
      <c r="C8" s="3">
        <f t="shared" si="3"/>
        <v>3500</v>
      </c>
      <c r="D8" s="2">
        <f t="shared" si="4"/>
        <v>4375</v>
      </c>
      <c r="E8" s="23">
        <f t="shared" si="5"/>
        <v>4500</v>
      </c>
      <c r="F8" s="21">
        <f t="shared" si="6"/>
        <v>5375</v>
      </c>
      <c r="G8" s="3">
        <f t="shared" si="0"/>
        <v>175000</v>
      </c>
      <c r="H8" s="2">
        <f t="shared" si="1"/>
        <v>218750</v>
      </c>
      <c r="I8" s="4">
        <f t="shared" si="2"/>
        <v>2.5714285714285714E-2</v>
      </c>
      <c r="J8" s="16">
        <f t="shared" si="7"/>
        <v>2.457142857142857E-2</v>
      </c>
    </row>
    <row r="9" spans="1:11" x14ac:dyDescent="0.35">
      <c r="A9" s="13">
        <v>2000000</v>
      </c>
      <c r="B9" s="2">
        <v>1000</v>
      </c>
      <c r="C9" s="3">
        <f t="shared" si="3"/>
        <v>8000</v>
      </c>
      <c r="D9" s="2">
        <f t="shared" si="4"/>
        <v>10000</v>
      </c>
      <c r="E9" s="23">
        <f t="shared" si="5"/>
        <v>9000</v>
      </c>
      <c r="F9" s="21">
        <f t="shared" si="6"/>
        <v>11000</v>
      </c>
      <c r="G9" s="3">
        <f t="shared" si="0"/>
        <v>400000</v>
      </c>
      <c r="H9" s="2">
        <f t="shared" si="1"/>
        <v>500000</v>
      </c>
      <c r="I9" s="4">
        <f t="shared" si="2"/>
        <v>2.2499999999999999E-2</v>
      </c>
      <c r="J9" s="16">
        <f t="shared" si="7"/>
        <v>2.1999999999999999E-2</v>
      </c>
    </row>
    <row r="10" spans="1:11" ht="15" thickBot="1" x14ac:dyDescent="0.4">
      <c r="A10" s="14">
        <v>3292000</v>
      </c>
      <c r="B10" s="10">
        <v>1000</v>
      </c>
      <c r="C10" s="11">
        <f t="shared" si="3"/>
        <v>13168</v>
      </c>
      <c r="D10" s="10">
        <f t="shared" si="4"/>
        <v>16460</v>
      </c>
      <c r="E10" s="23">
        <f t="shared" si="5"/>
        <v>14168</v>
      </c>
      <c r="F10" s="21">
        <f t="shared" si="6"/>
        <v>17460</v>
      </c>
      <c r="G10" s="11">
        <f t="shared" si="0"/>
        <v>658400</v>
      </c>
      <c r="H10" s="10">
        <f t="shared" si="1"/>
        <v>823000</v>
      </c>
      <c r="I10" s="12">
        <f t="shared" si="2"/>
        <v>2.1518833535844471E-2</v>
      </c>
      <c r="J10" s="16">
        <f t="shared" si="7"/>
        <v>2.1215066828675577E-2</v>
      </c>
    </row>
    <row r="12" spans="1:11" ht="30.75" customHeight="1" x14ac:dyDescent="0.35">
      <c r="A12" s="26" t="s">
        <v>8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1" x14ac:dyDescent="0.35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1" x14ac:dyDescent="0.35">
      <c r="A14" s="5"/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35">
      <c r="A15" t="s">
        <v>12</v>
      </c>
    </row>
  </sheetData>
  <mergeCells count="3">
    <mergeCell ref="A1:J1"/>
    <mergeCell ref="A12:J12"/>
    <mergeCell ref="A13:J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California 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Zeto, Anthony</dc:creator>
  <cp:lastModifiedBy>Hammett, Ricki</cp:lastModifiedBy>
  <dcterms:created xsi:type="dcterms:W3CDTF">2023-05-03T21:51:01Z</dcterms:created>
  <dcterms:modified xsi:type="dcterms:W3CDTF">2024-08-21T17:39:44Z</dcterms:modified>
</cp:coreProperties>
</file>