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altreasurer-my.sharepoint.com/personal/anthony_zeto_treasurer_ca_gov/Documents/"/>
    </mc:Choice>
  </mc:AlternateContent>
  <xr:revisionPtr revIDLastSave="580" documentId="8_{E4B81158-F3F8-496A-A0A2-8C7EE25E2E85}" xr6:coauthVersionLast="47" xr6:coauthVersionMax="47" xr10:uidLastSave="{8290B727-9B38-46E4-8E01-1C77F6AAB6EF}"/>
  <bookViews>
    <workbookView xWindow="45972" yWindow="-108" windowWidth="20376" windowHeight="12216" xr2:uid="{7F639623-5E29-4217-BFAC-6DE66C372568}"/>
  </bookViews>
  <sheets>
    <sheet name="Request" sheetId="2" r:id="rId1"/>
    <sheet name="Rent Burden" sheetId="3" r:id="rId2"/>
    <sheet name="Instructions" sheetId="4" r:id="rId3"/>
  </sheets>
  <definedNames>
    <definedName name="_xlnm.Print_Area" localSheetId="2">Instructions!$A$1:$Q$78</definedName>
    <definedName name="_xlnm.Print_Area" localSheetId="0">Request!$A$1:$M$49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3" l="1"/>
  <c r="I4" i="3"/>
  <c r="W149" i="3"/>
  <c r="X149" i="3" s="1"/>
  <c r="Y149" i="3" s="1"/>
  <c r="Z149" i="3" s="1"/>
  <c r="M149" i="3"/>
  <c r="N149" i="3" s="1"/>
  <c r="I149" i="3"/>
  <c r="W148" i="3"/>
  <c r="X148" i="3" s="1"/>
  <c r="Y148" i="3" s="1"/>
  <c r="Z148" i="3" s="1"/>
  <c r="M148" i="3"/>
  <c r="N148" i="3" s="1"/>
  <c r="I148" i="3"/>
  <c r="W147" i="3"/>
  <c r="X147" i="3" s="1"/>
  <c r="Y147" i="3" s="1"/>
  <c r="Z147" i="3" s="1"/>
  <c r="M147" i="3"/>
  <c r="N147" i="3" s="1"/>
  <c r="I147" i="3"/>
  <c r="W146" i="3"/>
  <c r="X146" i="3" s="1"/>
  <c r="Y146" i="3" s="1"/>
  <c r="Z146" i="3" s="1"/>
  <c r="M146" i="3"/>
  <c r="N146" i="3" s="1"/>
  <c r="I146" i="3"/>
  <c r="W145" i="3"/>
  <c r="X145" i="3" s="1"/>
  <c r="Y145" i="3" s="1"/>
  <c r="Z145" i="3" s="1"/>
  <c r="M145" i="3"/>
  <c r="N145" i="3" s="1"/>
  <c r="I145" i="3"/>
  <c r="W144" i="3"/>
  <c r="X144" i="3" s="1"/>
  <c r="Y144" i="3" s="1"/>
  <c r="Z144" i="3" s="1"/>
  <c r="M144" i="3"/>
  <c r="N144" i="3" s="1"/>
  <c r="I144" i="3"/>
  <c r="W143" i="3"/>
  <c r="X143" i="3" s="1"/>
  <c r="Y143" i="3" s="1"/>
  <c r="Z143" i="3" s="1"/>
  <c r="M143" i="3"/>
  <c r="N143" i="3" s="1"/>
  <c r="I143" i="3"/>
  <c r="W142" i="3"/>
  <c r="X142" i="3" s="1"/>
  <c r="Y142" i="3" s="1"/>
  <c r="Z142" i="3" s="1"/>
  <c r="M142" i="3"/>
  <c r="N142" i="3" s="1"/>
  <c r="I142" i="3"/>
  <c r="W141" i="3"/>
  <c r="X141" i="3" s="1"/>
  <c r="Y141" i="3" s="1"/>
  <c r="Z141" i="3" s="1"/>
  <c r="M141" i="3"/>
  <c r="N141" i="3" s="1"/>
  <c r="I141" i="3"/>
  <c r="W140" i="3"/>
  <c r="X140" i="3" s="1"/>
  <c r="Y140" i="3" s="1"/>
  <c r="Z140" i="3" s="1"/>
  <c r="M140" i="3"/>
  <c r="N140" i="3" s="1"/>
  <c r="I140" i="3"/>
  <c r="M139" i="3"/>
  <c r="N139" i="3" s="1"/>
  <c r="I139" i="3"/>
  <c r="M138" i="3"/>
  <c r="N138" i="3" s="1"/>
  <c r="I138" i="3"/>
  <c r="M137" i="3"/>
  <c r="N137" i="3" s="1"/>
  <c r="I137" i="3"/>
  <c r="M136" i="3"/>
  <c r="N136" i="3" s="1"/>
  <c r="I136" i="3"/>
  <c r="M135" i="3"/>
  <c r="N135" i="3" s="1"/>
  <c r="I135" i="3"/>
  <c r="M134" i="3"/>
  <c r="N134" i="3" s="1"/>
  <c r="I134" i="3"/>
  <c r="M133" i="3"/>
  <c r="N133" i="3" s="1"/>
  <c r="I133" i="3"/>
  <c r="M132" i="3"/>
  <c r="N132" i="3" s="1"/>
  <c r="I132" i="3"/>
  <c r="M131" i="3"/>
  <c r="N131" i="3" s="1"/>
  <c r="I131" i="3"/>
  <c r="M130" i="3"/>
  <c r="N130" i="3" s="1"/>
  <c r="I130" i="3"/>
  <c r="M129" i="3"/>
  <c r="N129" i="3" s="1"/>
  <c r="I129" i="3"/>
  <c r="M128" i="3"/>
  <c r="N128" i="3" s="1"/>
  <c r="I128" i="3"/>
  <c r="M127" i="3"/>
  <c r="N127" i="3" s="1"/>
  <c r="I127" i="3"/>
  <c r="M126" i="3"/>
  <c r="N126" i="3" s="1"/>
  <c r="I126" i="3"/>
  <c r="M125" i="3"/>
  <c r="N125" i="3" s="1"/>
  <c r="I125" i="3"/>
  <c r="M124" i="3"/>
  <c r="N124" i="3" s="1"/>
  <c r="I124" i="3"/>
  <c r="M123" i="3"/>
  <c r="N123" i="3" s="1"/>
  <c r="I123" i="3"/>
  <c r="M122" i="3"/>
  <c r="N122" i="3" s="1"/>
  <c r="I122" i="3"/>
  <c r="M121" i="3"/>
  <c r="N121" i="3" s="1"/>
  <c r="I121" i="3"/>
  <c r="M120" i="3"/>
  <c r="N120" i="3" s="1"/>
  <c r="I120" i="3"/>
  <c r="M119" i="3"/>
  <c r="N119" i="3" s="1"/>
  <c r="I119" i="3"/>
  <c r="M118" i="3"/>
  <c r="N118" i="3" s="1"/>
  <c r="I118" i="3"/>
  <c r="M117" i="3"/>
  <c r="N117" i="3" s="1"/>
  <c r="I117" i="3"/>
  <c r="M116" i="3"/>
  <c r="N116" i="3" s="1"/>
  <c r="I116" i="3"/>
  <c r="M115" i="3"/>
  <c r="N115" i="3" s="1"/>
  <c r="I115" i="3"/>
  <c r="M114" i="3"/>
  <c r="N114" i="3" s="1"/>
  <c r="I114" i="3"/>
  <c r="M113" i="3"/>
  <c r="N113" i="3" s="1"/>
  <c r="I113" i="3"/>
  <c r="M112" i="3"/>
  <c r="N112" i="3" s="1"/>
  <c r="I112" i="3"/>
  <c r="M111" i="3"/>
  <c r="N111" i="3" s="1"/>
  <c r="I111" i="3"/>
  <c r="M110" i="3"/>
  <c r="N110" i="3" s="1"/>
  <c r="I110" i="3"/>
  <c r="M109" i="3"/>
  <c r="N109" i="3" s="1"/>
  <c r="I109" i="3"/>
  <c r="M108" i="3"/>
  <c r="N108" i="3" s="1"/>
  <c r="I108" i="3"/>
  <c r="M107" i="3"/>
  <c r="N107" i="3" s="1"/>
  <c r="I107" i="3"/>
  <c r="M106" i="3"/>
  <c r="N106" i="3" s="1"/>
  <c r="I106" i="3"/>
  <c r="M105" i="3"/>
  <c r="N105" i="3" s="1"/>
  <c r="I105" i="3"/>
  <c r="M104" i="3"/>
  <c r="N104" i="3" s="1"/>
  <c r="I104" i="3"/>
  <c r="M103" i="3"/>
  <c r="N103" i="3" s="1"/>
  <c r="I103" i="3"/>
  <c r="M102" i="3"/>
  <c r="N102" i="3" s="1"/>
  <c r="I102" i="3"/>
  <c r="M101" i="3"/>
  <c r="N101" i="3" s="1"/>
  <c r="I101" i="3"/>
  <c r="M100" i="3"/>
  <c r="N100" i="3" s="1"/>
  <c r="I100" i="3"/>
  <c r="M99" i="3"/>
  <c r="N99" i="3" s="1"/>
  <c r="I99" i="3"/>
  <c r="M98" i="3"/>
  <c r="N98" i="3" s="1"/>
  <c r="I98" i="3"/>
  <c r="M97" i="3"/>
  <c r="N97" i="3" s="1"/>
  <c r="I97" i="3"/>
  <c r="M96" i="3"/>
  <c r="N96" i="3" s="1"/>
  <c r="I96" i="3"/>
  <c r="M95" i="3"/>
  <c r="N95" i="3" s="1"/>
  <c r="I95" i="3"/>
  <c r="M94" i="3"/>
  <c r="N94" i="3" s="1"/>
  <c r="I94" i="3"/>
  <c r="M93" i="3"/>
  <c r="N93" i="3" s="1"/>
  <c r="I93" i="3"/>
  <c r="M92" i="3"/>
  <c r="N92" i="3" s="1"/>
  <c r="I92" i="3"/>
  <c r="M91" i="3"/>
  <c r="N91" i="3" s="1"/>
  <c r="I91" i="3"/>
  <c r="M90" i="3"/>
  <c r="N90" i="3" s="1"/>
  <c r="I90" i="3"/>
  <c r="M89" i="3"/>
  <c r="N89" i="3" s="1"/>
  <c r="I89" i="3"/>
  <c r="M88" i="3"/>
  <c r="N88" i="3" s="1"/>
  <c r="I88" i="3"/>
  <c r="M87" i="3"/>
  <c r="N87" i="3" s="1"/>
  <c r="I87" i="3"/>
  <c r="M86" i="3"/>
  <c r="N86" i="3" s="1"/>
  <c r="I86" i="3"/>
  <c r="W85" i="3"/>
  <c r="X85" i="3" s="1"/>
  <c r="Y85" i="3" s="1"/>
  <c r="Z85" i="3" s="1"/>
  <c r="M85" i="3"/>
  <c r="N85" i="3" s="1"/>
  <c r="I85" i="3"/>
  <c r="W84" i="3"/>
  <c r="X84" i="3" s="1"/>
  <c r="Y84" i="3" s="1"/>
  <c r="Z84" i="3" s="1"/>
  <c r="M84" i="3"/>
  <c r="N84" i="3" s="1"/>
  <c r="I84" i="3"/>
  <c r="W83" i="3"/>
  <c r="X83" i="3" s="1"/>
  <c r="Y83" i="3" s="1"/>
  <c r="Z83" i="3" s="1"/>
  <c r="M83" i="3"/>
  <c r="N83" i="3" s="1"/>
  <c r="I83" i="3"/>
  <c r="W82" i="3"/>
  <c r="X82" i="3" s="1"/>
  <c r="Y82" i="3" s="1"/>
  <c r="Z82" i="3" s="1"/>
  <c r="M82" i="3"/>
  <c r="N82" i="3" s="1"/>
  <c r="I82" i="3"/>
  <c r="W81" i="3"/>
  <c r="X81" i="3" s="1"/>
  <c r="Y81" i="3" s="1"/>
  <c r="Z81" i="3" s="1"/>
  <c r="M81" i="3"/>
  <c r="N81" i="3" s="1"/>
  <c r="I81" i="3"/>
  <c r="W80" i="3"/>
  <c r="X80" i="3" s="1"/>
  <c r="Y80" i="3" s="1"/>
  <c r="Z80" i="3" s="1"/>
  <c r="M80" i="3"/>
  <c r="N80" i="3" s="1"/>
  <c r="I80" i="3"/>
  <c r="W79" i="3"/>
  <c r="X79" i="3" s="1"/>
  <c r="Y79" i="3" s="1"/>
  <c r="Z79" i="3" s="1"/>
  <c r="M79" i="3"/>
  <c r="N79" i="3" s="1"/>
  <c r="I79" i="3"/>
  <c r="W78" i="3"/>
  <c r="X78" i="3" s="1"/>
  <c r="Y78" i="3" s="1"/>
  <c r="Z78" i="3" s="1"/>
  <c r="M78" i="3"/>
  <c r="N78" i="3" s="1"/>
  <c r="I78" i="3"/>
  <c r="W77" i="3"/>
  <c r="X77" i="3" s="1"/>
  <c r="Y77" i="3" s="1"/>
  <c r="Z77" i="3" s="1"/>
  <c r="M77" i="3"/>
  <c r="N77" i="3" s="1"/>
  <c r="I77" i="3"/>
  <c r="W76" i="3"/>
  <c r="X76" i="3" s="1"/>
  <c r="Y76" i="3" s="1"/>
  <c r="Z76" i="3" s="1"/>
  <c r="M76" i="3"/>
  <c r="N76" i="3" s="1"/>
  <c r="I76" i="3"/>
  <c r="W75" i="3"/>
  <c r="X75" i="3" s="1"/>
  <c r="Y75" i="3" s="1"/>
  <c r="Z75" i="3" s="1"/>
  <c r="M75" i="3"/>
  <c r="N75" i="3" s="1"/>
  <c r="I75" i="3"/>
  <c r="W74" i="3"/>
  <c r="X74" i="3" s="1"/>
  <c r="Y74" i="3" s="1"/>
  <c r="Z74" i="3" s="1"/>
  <c r="M74" i="3"/>
  <c r="N74" i="3" s="1"/>
  <c r="I74" i="3"/>
  <c r="W73" i="3"/>
  <c r="X73" i="3" s="1"/>
  <c r="Y73" i="3" s="1"/>
  <c r="Z73" i="3" s="1"/>
  <c r="M73" i="3"/>
  <c r="N73" i="3" s="1"/>
  <c r="I73" i="3"/>
  <c r="W72" i="3"/>
  <c r="X72" i="3" s="1"/>
  <c r="Y72" i="3" s="1"/>
  <c r="Z72" i="3" s="1"/>
  <c r="M72" i="3"/>
  <c r="N72" i="3" s="1"/>
  <c r="I72" i="3"/>
  <c r="W71" i="3"/>
  <c r="X71" i="3" s="1"/>
  <c r="Y71" i="3" s="1"/>
  <c r="Z71" i="3" s="1"/>
  <c r="M71" i="3"/>
  <c r="N71" i="3" s="1"/>
  <c r="I71" i="3"/>
  <c r="W70" i="3"/>
  <c r="X70" i="3" s="1"/>
  <c r="Y70" i="3" s="1"/>
  <c r="Z70" i="3" s="1"/>
  <c r="M70" i="3"/>
  <c r="N70" i="3" s="1"/>
  <c r="I70" i="3"/>
  <c r="W69" i="3"/>
  <c r="X69" i="3" s="1"/>
  <c r="Y69" i="3" s="1"/>
  <c r="Z69" i="3" s="1"/>
  <c r="M69" i="3"/>
  <c r="N69" i="3" s="1"/>
  <c r="I69" i="3"/>
  <c r="W68" i="3"/>
  <c r="X68" i="3" s="1"/>
  <c r="Y68" i="3" s="1"/>
  <c r="Z68" i="3" s="1"/>
  <c r="M68" i="3"/>
  <c r="N68" i="3" s="1"/>
  <c r="I68" i="3"/>
  <c r="W67" i="3"/>
  <c r="X67" i="3" s="1"/>
  <c r="Y67" i="3" s="1"/>
  <c r="Z67" i="3" s="1"/>
  <c r="M67" i="3"/>
  <c r="N67" i="3" s="1"/>
  <c r="I67" i="3"/>
  <c r="W66" i="3"/>
  <c r="X66" i="3" s="1"/>
  <c r="Y66" i="3" s="1"/>
  <c r="Z66" i="3" s="1"/>
  <c r="M66" i="3"/>
  <c r="N66" i="3" s="1"/>
  <c r="I66" i="3"/>
  <c r="W65" i="3"/>
  <c r="X65" i="3" s="1"/>
  <c r="Y65" i="3" s="1"/>
  <c r="Z65" i="3" s="1"/>
  <c r="M65" i="3"/>
  <c r="N65" i="3" s="1"/>
  <c r="I65" i="3"/>
  <c r="W64" i="3"/>
  <c r="X64" i="3" s="1"/>
  <c r="Y64" i="3" s="1"/>
  <c r="Z64" i="3" s="1"/>
  <c r="M64" i="3"/>
  <c r="N64" i="3" s="1"/>
  <c r="I64" i="3"/>
  <c r="W63" i="3"/>
  <c r="X63" i="3" s="1"/>
  <c r="Y63" i="3" s="1"/>
  <c r="Z63" i="3" s="1"/>
  <c r="M63" i="3"/>
  <c r="N63" i="3" s="1"/>
  <c r="I63" i="3"/>
  <c r="W62" i="3"/>
  <c r="X62" i="3" s="1"/>
  <c r="Y62" i="3" s="1"/>
  <c r="Z62" i="3" s="1"/>
  <c r="M62" i="3"/>
  <c r="N62" i="3" s="1"/>
  <c r="I62" i="3"/>
  <c r="W61" i="3"/>
  <c r="X61" i="3" s="1"/>
  <c r="Y61" i="3" s="1"/>
  <c r="Z61" i="3" s="1"/>
  <c r="M61" i="3"/>
  <c r="N61" i="3" s="1"/>
  <c r="I61" i="3"/>
  <c r="W60" i="3"/>
  <c r="X60" i="3" s="1"/>
  <c r="Y60" i="3" s="1"/>
  <c r="Z60" i="3" s="1"/>
  <c r="M60" i="3"/>
  <c r="N60" i="3" s="1"/>
  <c r="I60" i="3"/>
  <c r="W59" i="3"/>
  <c r="X59" i="3" s="1"/>
  <c r="Y59" i="3" s="1"/>
  <c r="Z59" i="3" s="1"/>
  <c r="M59" i="3"/>
  <c r="N59" i="3" s="1"/>
  <c r="I59" i="3"/>
  <c r="W58" i="3"/>
  <c r="X58" i="3" s="1"/>
  <c r="Y58" i="3" s="1"/>
  <c r="Z58" i="3" s="1"/>
  <c r="M58" i="3"/>
  <c r="N58" i="3" s="1"/>
  <c r="I58" i="3"/>
  <c r="W57" i="3"/>
  <c r="X57" i="3" s="1"/>
  <c r="Y57" i="3" s="1"/>
  <c r="Z57" i="3" s="1"/>
  <c r="M57" i="3"/>
  <c r="N57" i="3" s="1"/>
  <c r="I57" i="3"/>
  <c r="W56" i="3"/>
  <c r="X56" i="3" s="1"/>
  <c r="Y56" i="3" s="1"/>
  <c r="Z56" i="3" s="1"/>
  <c r="M56" i="3"/>
  <c r="N56" i="3" s="1"/>
  <c r="I56" i="3"/>
  <c r="W55" i="3"/>
  <c r="X55" i="3" s="1"/>
  <c r="Y55" i="3" s="1"/>
  <c r="Z55" i="3" s="1"/>
  <c r="M55" i="3"/>
  <c r="N55" i="3" s="1"/>
  <c r="I55" i="3"/>
  <c r="W54" i="3"/>
  <c r="X54" i="3" s="1"/>
  <c r="Q54" i="3"/>
  <c r="R54" i="3" s="1"/>
  <c r="S54" i="3" s="1"/>
  <c r="T54" i="3" s="1"/>
  <c r="M54" i="3"/>
  <c r="N54" i="3" s="1"/>
  <c r="I54" i="3"/>
  <c r="W53" i="3"/>
  <c r="X53" i="3" s="1"/>
  <c r="Q53" i="3"/>
  <c r="R53" i="3" s="1"/>
  <c r="S53" i="3" s="1"/>
  <c r="T53" i="3" s="1"/>
  <c r="M53" i="3"/>
  <c r="N53" i="3" s="1"/>
  <c r="I53" i="3"/>
  <c r="W52" i="3"/>
  <c r="X52" i="3" s="1"/>
  <c r="Q52" i="3"/>
  <c r="M52" i="3"/>
  <c r="N52" i="3" s="1"/>
  <c r="I52" i="3"/>
  <c r="W51" i="3"/>
  <c r="X51" i="3" s="1"/>
  <c r="Q51" i="3"/>
  <c r="R51" i="3" s="1"/>
  <c r="S51" i="3" s="1"/>
  <c r="T51" i="3" s="1"/>
  <c r="M51" i="3"/>
  <c r="N51" i="3" s="1"/>
  <c r="I51" i="3"/>
  <c r="W50" i="3"/>
  <c r="X50" i="3" s="1"/>
  <c r="Q50" i="3"/>
  <c r="M50" i="3"/>
  <c r="N50" i="3" s="1"/>
  <c r="I50" i="3"/>
  <c r="W49" i="3"/>
  <c r="X49" i="3" s="1"/>
  <c r="Q49" i="3"/>
  <c r="R49" i="3" s="1"/>
  <c r="S49" i="3" s="1"/>
  <c r="T49" i="3" s="1"/>
  <c r="M49" i="3"/>
  <c r="N49" i="3" s="1"/>
  <c r="I49" i="3"/>
  <c r="W48" i="3"/>
  <c r="X48" i="3" s="1"/>
  <c r="Q48" i="3"/>
  <c r="M48" i="3"/>
  <c r="N48" i="3" s="1"/>
  <c r="I48" i="3"/>
  <c r="W47" i="3"/>
  <c r="X47" i="3" s="1"/>
  <c r="Q47" i="3"/>
  <c r="M47" i="3"/>
  <c r="N47" i="3" s="1"/>
  <c r="I47" i="3"/>
  <c r="W46" i="3"/>
  <c r="X46" i="3" s="1"/>
  <c r="Q46" i="3"/>
  <c r="R46" i="3" s="1"/>
  <c r="S46" i="3" s="1"/>
  <c r="T46" i="3" s="1"/>
  <c r="M46" i="3"/>
  <c r="N46" i="3" s="1"/>
  <c r="I46" i="3"/>
  <c r="W45" i="3"/>
  <c r="X45" i="3" s="1"/>
  <c r="Q45" i="3"/>
  <c r="M45" i="3"/>
  <c r="N45" i="3" s="1"/>
  <c r="I45" i="3"/>
  <c r="W44" i="3"/>
  <c r="X44" i="3" s="1"/>
  <c r="Q44" i="3"/>
  <c r="R44" i="3" s="1"/>
  <c r="S44" i="3" s="1"/>
  <c r="T44" i="3" s="1"/>
  <c r="M44" i="3"/>
  <c r="N44" i="3" s="1"/>
  <c r="I44" i="3"/>
  <c r="W43" i="3"/>
  <c r="X43" i="3" s="1"/>
  <c r="Q43" i="3"/>
  <c r="R43" i="3" s="1"/>
  <c r="S43" i="3" s="1"/>
  <c r="T43" i="3" s="1"/>
  <c r="M43" i="3"/>
  <c r="N43" i="3" s="1"/>
  <c r="I43" i="3"/>
  <c r="W42" i="3"/>
  <c r="X42" i="3" s="1"/>
  <c r="Q42" i="3"/>
  <c r="R42" i="3" s="1"/>
  <c r="S42" i="3" s="1"/>
  <c r="T42" i="3" s="1"/>
  <c r="M42" i="3"/>
  <c r="N42" i="3" s="1"/>
  <c r="I42" i="3"/>
  <c r="W41" i="3"/>
  <c r="X41" i="3" s="1"/>
  <c r="Q41" i="3"/>
  <c r="R41" i="3" s="1"/>
  <c r="S41" i="3" s="1"/>
  <c r="T41" i="3" s="1"/>
  <c r="M41" i="3"/>
  <c r="N41" i="3" s="1"/>
  <c r="I41" i="3"/>
  <c r="W40" i="3"/>
  <c r="X40" i="3" s="1"/>
  <c r="Q40" i="3"/>
  <c r="M40" i="3"/>
  <c r="N40" i="3" s="1"/>
  <c r="I40" i="3"/>
  <c r="W39" i="3"/>
  <c r="X39" i="3" s="1"/>
  <c r="Q39" i="3"/>
  <c r="R39" i="3" s="1"/>
  <c r="S39" i="3" s="1"/>
  <c r="T39" i="3" s="1"/>
  <c r="M39" i="3"/>
  <c r="N39" i="3" s="1"/>
  <c r="I39" i="3"/>
  <c r="W38" i="3"/>
  <c r="X38" i="3" s="1"/>
  <c r="Q38" i="3"/>
  <c r="R38" i="3" s="1"/>
  <c r="S38" i="3" s="1"/>
  <c r="T38" i="3" s="1"/>
  <c r="M38" i="3"/>
  <c r="N38" i="3" s="1"/>
  <c r="I38" i="3"/>
  <c r="W37" i="3"/>
  <c r="X37" i="3" s="1"/>
  <c r="Q37" i="3"/>
  <c r="R37" i="3" s="1"/>
  <c r="S37" i="3" s="1"/>
  <c r="T37" i="3" s="1"/>
  <c r="M37" i="3"/>
  <c r="N37" i="3" s="1"/>
  <c r="I37" i="3"/>
  <c r="W36" i="3"/>
  <c r="X36" i="3" s="1"/>
  <c r="Q36" i="3"/>
  <c r="R36" i="3" s="1"/>
  <c r="S36" i="3" s="1"/>
  <c r="T36" i="3" s="1"/>
  <c r="M36" i="3"/>
  <c r="N36" i="3" s="1"/>
  <c r="I36" i="3"/>
  <c r="W35" i="3"/>
  <c r="X35" i="3" s="1"/>
  <c r="Q35" i="3"/>
  <c r="M35" i="3"/>
  <c r="N35" i="3" s="1"/>
  <c r="I35" i="3"/>
  <c r="W34" i="3"/>
  <c r="X34" i="3" s="1"/>
  <c r="Q34" i="3"/>
  <c r="R34" i="3" s="1"/>
  <c r="S34" i="3" s="1"/>
  <c r="T34" i="3" s="1"/>
  <c r="M34" i="3"/>
  <c r="N34" i="3" s="1"/>
  <c r="I34" i="3"/>
  <c r="W33" i="3"/>
  <c r="X33" i="3" s="1"/>
  <c r="Q33" i="3"/>
  <c r="M33" i="3"/>
  <c r="N33" i="3" s="1"/>
  <c r="I33" i="3"/>
  <c r="W32" i="3"/>
  <c r="X32" i="3" s="1"/>
  <c r="Q32" i="3"/>
  <c r="M32" i="3"/>
  <c r="N32" i="3" s="1"/>
  <c r="I32" i="3"/>
  <c r="W31" i="3"/>
  <c r="X31" i="3" s="1"/>
  <c r="Q31" i="3"/>
  <c r="R31" i="3" s="1"/>
  <c r="S31" i="3" s="1"/>
  <c r="T31" i="3" s="1"/>
  <c r="M31" i="3"/>
  <c r="N31" i="3" s="1"/>
  <c r="I31" i="3"/>
  <c r="W30" i="3"/>
  <c r="X30" i="3" s="1"/>
  <c r="Q30" i="3"/>
  <c r="R30" i="3" s="1"/>
  <c r="S30" i="3" s="1"/>
  <c r="T30" i="3" s="1"/>
  <c r="M30" i="3"/>
  <c r="N30" i="3" s="1"/>
  <c r="I30" i="3"/>
  <c r="W29" i="3"/>
  <c r="X29" i="3" s="1"/>
  <c r="Q29" i="3"/>
  <c r="R29" i="3" s="1"/>
  <c r="S29" i="3" s="1"/>
  <c r="T29" i="3" s="1"/>
  <c r="M29" i="3"/>
  <c r="N29" i="3" s="1"/>
  <c r="I29" i="3"/>
  <c r="W28" i="3"/>
  <c r="X28" i="3" s="1"/>
  <c r="Q28" i="3"/>
  <c r="M28" i="3"/>
  <c r="N28" i="3" s="1"/>
  <c r="I28" i="3"/>
  <c r="W27" i="3"/>
  <c r="X27" i="3" s="1"/>
  <c r="Q27" i="3"/>
  <c r="M27" i="3"/>
  <c r="N27" i="3" s="1"/>
  <c r="I27" i="3"/>
  <c r="W26" i="3"/>
  <c r="X26" i="3" s="1"/>
  <c r="Q26" i="3"/>
  <c r="M26" i="3"/>
  <c r="N26" i="3" s="1"/>
  <c r="I26" i="3"/>
  <c r="W25" i="3"/>
  <c r="X25" i="3" s="1"/>
  <c r="Q25" i="3"/>
  <c r="R25" i="3" s="1"/>
  <c r="S25" i="3" s="1"/>
  <c r="T25" i="3" s="1"/>
  <c r="M25" i="3"/>
  <c r="N25" i="3" s="1"/>
  <c r="I25" i="3"/>
  <c r="W24" i="3"/>
  <c r="X24" i="3" s="1"/>
  <c r="Q24" i="3"/>
  <c r="R24" i="3" s="1"/>
  <c r="S24" i="3" s="1"/>
  <c r="T24" i="3" s="1"/>
  <c r="M24" i="3"/>
  <c r="N24" i="3" s="1"/>
  <c r="I24" i="3"/>
  <c r="W23" i="3"/>
  <c r="X23" i="3" s="1"/>
  <c r="Q23" i="3"/>
  <c r="M23" i="3"/>
  <c r="N23" i="3" s="1"/>
  <c r="I23" i="3"/>
  <c r="W22" i="3"/>
  <c r="X22" i="3" s="1"/>
  <c r="Q22" i="3"/>
  <c r="R22" i="3" s="1"/>
  <c r="S22" i="3" s="1"/>
  <c r="T22" i="3" s="1"/>
  <c r="M22" i="3"/>
  <c r="N22" i="3" s="1"/>
  <c r="I22" i="3"/>
  <c r="W21" i="3"/>
  <c r="X21" i="3" s="1"/>
  <c r="Q21" i="3"/>
  <c r="M21" i="3"/>
  <c r="N21" i="3" s="1"/>
  <c r="I21" i="3"/>
  <c r="W20" i="3"/>
  <c r="X20" i="3" s="1"/>
  <c r="Q20" i="3"/>
  <c r="R20" i="3" s="1"/>
  <c r="S20" i="3" s="1"/>
  <c r="T20" i="3" s="1"/>
  <c r="M20" i="3"/>
  <c r="N20" i="3" s="1"/>
  <c r="I20" i="3"/>
  <c r="W19" i="3"/>
  <c r="X19" i="3" s="1"/>
  <c r="Q19" i="3"/>
  <c r="R19" i="3" s="1"/>
  <c r="S19" i="3" s="1"/>
  <c r="T19" i="3" s="1"/>
  <c r="M19" i="3"/>
  <c r="N19" i="3" s="1"/>
  <c r="I19" i="3"/>
  <c r="W18" i="3"/>
  <c r="X18" i="3" s="1"/>
  <c r="Q18" i="3"/>
  <c r="R18" i="3" s="1"/>
  <c r="S18" i="3" s="1"/>
  <c r="T18" i="3" s="1"/>
  <c r="M18" i="3"/>
  <c r="N18" i="3" s="1"/>
  <c r="I18" i="3"/>
  <c r="W17" i="3"/>
  <c r="X17" i="3" s="1"/>
  <c r="Q17" i="3"/>
  <c r="R17" i="3" s="1"/>
  <c r="S17" i="3" s="1"/>
  <c r="T17" i="3" s="1"/>
  <c r="M17" i="3"/>
  <c r="N17" i="3" s="1"/>
  <c r="I17" i="3"/>
  <c r="W16" i="3"/>
  <c r="X16" i="3" s="1"/>
  <c r="Q16" i="3"/>
  <c r="M16" i="3"/>
  <c r="N16" i="3" s="1"/>
  <c r="I16" i="3"/>
  <c r="W15" i="3"/>
  <c r="X15" i="3" s="1"/>
  <c r="Q15" i="3"/>
  <c r="R15" i="3" s="1"/>
  <c r="S15" i="3" s="1"/>
  <c r="T15" i="3" s="1"/>
  <c r="M15" i="3"/>
  <c r="N15" i="3" s="1"/>
  <c r="I15" i="3"/>
  <c r="W14" i="3"/>
  <c r="X14" i="3" s="1"/>
  <c r="Q14" i="3"/>
  <c r="M14" i="3"/>
  <c r="N14" i="3" s="1"/>
  <c r="I14" i="3"/>
  <c r="W13" i="3"/>
  <c r="X13" i="3" s="1"/>
  <c r="Q13" i="3"/>
  <c r="R13" i="3" s="1"/>
  <c r="S13" i="3" s="1"/>
  <c r="T13" i="3" s="1"/>
  <c r="M13" i="3"/>
  <c r="N13" i="3" s="1"/>
  <c r="I13" i="3"/>
  <c r="W12" i="3"/>
  <c r="X12" i="3" s="1"/>
  <c r="Q12" i="3"/>
  <c r="R12" i="3" s="1"/>
  <c r="S12" i="3" s="1"/>
  <c r="T12" i="3" s="1"/>
  <c r="M12" i="3"/>
  <c r="N12" i="3" s="1"/>
  <c r="I12" i="3"/>
  <c r="W11" i="3"/>
  <c r="X11" i="3" s="1"/>
  <c r="Q11" i="3"/>
  <c r="M11" i="3"/>
  <c r="N11" i="3" s="1"/>
  <c r="I11" i="3"/>
  <c r="W10" i="3"/>
  <c r="X10" i="3" s="1"/>
  <c r="Q10" i="3"/>
  <c r="R10" i="3" s="1"/>
  <c r="S10" i="3" s="1"/>
  <c r="T10" i="3" s="1"/>
  <c r="M10" i="3"/>
  <c r="I10" i="3"/>
  <c r="H11" i="2"/>
  <c r="G11" i="2"/>
  <c r="I12" i="2"/>
  <c r="J12" i="2" s="1"/>
  <c r="M12" i="2" s="1"/>
  <c r="I13" i="2"/>
  <c r="J13" i="2" s="1"/>
  <c r="M13" i="2" s="1"/>
  <c r="I14" i="2"/>
  <c r="J14" i="2" s="1"/>
  <c r="M14" i="2" s="1"/>
  <c r="I15" i="2"/>
  <c r="J15" i="2" s="1"/>
  <c r="M15" i="2" s="1"/>
  <c r="I16" i="2"/>
  <c r="J16" i="2" s="1"/>
  <c r="M16" i="2" s="1"/>
  <c r="I17" i="2"/>
  <c r="J17" i="2" s="1"/>
  <c r="M17" i="2" s="1"/>
  <c r="I18" i="2"/>
  <c r="J18" i="2" s="1"/>
  <c r="M18" i="2" s="1"/>
  <c r="I19" i="2"/>
  <c r="J19" i="2" s="1"/>
  <c r="M19" i="2" s="1"/>
  <c r="I20" i="2"/>
  <c r="J20" i="2" s="1"/>
  <c r="M20" i="2" s="1"/>
  <c r="I21" i="2"/>
  <c r="J21" i="2" s="1"/>
  <c r="M21" i="2" s="1"/>
  <c r="I22" i="2"/>
  <c r="J22" i="2" s="1"/>
  <c r="M22" i="2" s="1"/>
  <c r="I23" i="2"/>
  <c r="J23" i="2" s="1"/>
  <c r="M23" i="2" s="1"/>
  <c r="I24" i="2"/>
  <c r="J24" i="2" s="1"/>
  <c r="M24" i="2" s="1"/>
  <c r="I25" i="2"/>
  <c r="J25" i="2" s="1"/>
  <c r="M25" i="2" s="1"/>
  <c r="I26" i="2"/>
  <c r="J26" i="2" s="1"/>
  <c r="M26" i="2" s="1"/>
  <c r="I27" i="2"/>
  <c r="J27" i="2" s="1"/>
  <c r="M27" i="2" s="1"/>
  <c r="I28" i="2"/>
  <c r="J28" i="2" s="1"/>
  <c r="M28" i="2" s="1"/>
  <c r="I29" i="2"/>
  <c r="J29" i="2" s="1"/>
  <c r="M29" i="2" s="1"/>
  <c r="I30" i="2"/>
  <c r="J30" i="2" s="1"/>
  <c r="M30" i="2" s="1"/>
  <c r="I31" i="2"/>
  <c r="J31" i="2" s="1"/>
  <c r="M31" i="2" s="1"/>
  <c r="I32" i="2"/>
  <c r="J32" i="2" s="1"/>
  <c r="M32" i="2" s="1"/>
  <c r="I33" i="2"/>
  <c r="J33" i="2" s="1"/>
  <c r="M33" i="2" s="1"/>
  <c r="I34" i="2"/>
  <c r="J34" i="2" s="1"/>
  <c r="M34" i="2" s="1"/>
  <c r="I35" i="2"/>
  <c r="J35" i="2" s="1"/>
  <c r="M35" i="2" s="1"/>
  <c r="Y15" i="3" l="1"/>
  <c r="Z15" i="3" s="1"/>
  <c r="Y42" i="3"/>
  <c r="Z42" i="3" s="1"/>
  <c r="Y51" i="3"/>
  <c r="Z51" i="3" s="1"/>
  <c r="Y54" i="3"/>
  <c r="Z54" i="3" s="1"/>
  <c r="Y22" i="3"/>
  <c r="Z22" i="3" s="1"/>
  <c r="Y27" i="3"/>
  <c r="Z27" i="3" s="1"/>
  <c r="Y13" i="3"/>
  <c r="Z13" i="3" s="1"/>
  <c r="Y29" i="3"/>
  <c r="Z29" i="3" s="1"/>
  <c r="Y31" i="3"/>
  <c r="Z31" i="3" s="1"/>
  <c r="Y49" i="3"/>
  <c r="Z49" i="3" s="1"/>
  <c r="Y20" i="3"/>
  <c r="Z20" i="3" s="1"/>
  <c r="Y44" i="3"/>
  <c r="Z44" i="3" s="1"/>
  <c r="Y41" i="3"/>
  <c r="Z41" i="3" s="1"/>
  <c r="Y32" i="3"/>
  <c r="Z32" i="3" s="1"/>
  <c r="Y19" i="3"/>
  <c r="Z19" i="3" s="1"/>
  <c r="Y25" i="3"/>
  <c r="Z25" i="3" s="1"/>
  <c r="Y53" i="3"/>
  <c r="Z53" i="3" s="1"/>
  <c r="Y10" i="3"/>
  <c r="Z10" i="3" s="1"/>
  <c r="Y37" i="3"/>
  <c r="Z37" i="3" s="1"/>
  <c r="Y48" i="3"/>
  <c r="Z48" i="3" s="1"/>
  <c r="R27" i="3"/>
  <c r="S27" i="3" s="1"/>
  <c r="T27" i="3" s="1"/>
  <c r="Y50" i="3"/>
  <c r="Z50" i="3" s="1"/>
  <c r="Y14" i="3"/>
  <c r="Z14" i="3" s="1"/>
  <c r="Y34" i="3"/>
  <c r="Z34" i="3" s="1"/>
  <c r="R32" i="3"/>
  <c r="S32" i="3" s="1"/>
  <c r="T32" i="3" s="1"/>
  <c r="Y17" i="3"/>
  <c r="Z17" i="3" s="1"/>
  <c r="Y39" i="3"/>
  <c r="Z39" i="3" s="1"/>
  <c r="Y46" i="3"/>
  <c r="Z46" i="3" s="1"/>
  <c r="Y40" i="3"/>
  <c r="Z40" i="3" s="1"/>
  <c r="Y12" i="3"/>
  <c r="Z12" i="3" s="1"/>
  <c r="R14" i="3"/>
  <c r="S14" i="3" s="1"/>
  <c r="T14" i="3" s="1"/>
  <c r="Y18" i="3"/>
  <c r="Z18" i="3" s="1"/>
  <c r="R23" i="3"/>
  <c r="S23" i="3" s="1"/>
  <c r="T23" i="3" s="1"/>
  <c r="Y23" i="3"/>
  <c r="Z23" i="3" s="1"/>
  <c r="Y24" i="3"/>
  <c r="Z24" i="3" s="1"/>
  <c r="Y26" i="3"/>
  <c r="Z26" i="3" s="1"/>
  <c r="R47" i="3"/>
  <c r="S47" i="3" s="1"/>
  <c r="T47" i="3" s="1"/>
  <c r="Y47" i="3"/>
  <c r="Z47" i="3" s="1"/>
  <c r="R26" i="3"/>
  <c r="S26" i="3" s="1"/>
  <c r="T26" i="3" s="1"/>
  <c r="Y30" i="3"/>
  <c r="Z30" i="3" s="1"/>
  <c r="R35" i="3"/>
  <c r="S35" i="3" s="1"/>
  <c r="T35" i="3" s="1"/>
  <c r="Y35" i="3"/>
  <c r="Z35" i="3" s="1"/>
  <c r="Y36" i="3"/>
  <c r="Z36" i="3" s="1"/>
  <c r="Y38" i="3"/>
  <c r="Z38" i="3" s="1"/>
  <c r="R48" i="3"/>
  <c r="S48" i="3" s="1"/>
  <c r="T48" i="3" s="1"/>
  <c r="R50" i="3"/>
  <c r="S50" i="3" s="1"/>
  <c r="T50" i="3" s="1"/>
  <c r="M151" i="3"/>
  <c r="M150" i="3" a="1"/>
  <c r="M150" i="3" s="1"/>
  <c r="Y52" i="3"/>
  <c r="Z52" i="3" s="1"/>
  <c r="N10" i="3"/>
  <c r="R33" i="3"/>
  <c r="S33" i="3" s="1"/>
  <c r="T33" i="3" s="1"/>
  <c r="Y33" i="3"/>
  <c r="Z33" i="3" s="1"/>
  <c r="Y16" i="3"/>
  <c r="Z16" i="3" s="1"/>
  <c r="Y43" i="3"/>
  <c r="Z43" i="3" s="1"/>
  <c r="R45" i="3"/>
  <c r="S45" i="3" s="1"/>
  <c r="T45" i="3" s="1"/>
  <c r="Y45" i="3"/>
  <c r="Z45" i="3" s="1"/>
  <c r="R11" i="3"/>
  <c r="S11" i="3" s="1"/>
  <c r="T11" i="3" s="1"/>
  <c r="Y11" i="3"/>
  <c r="Z11" i="3" s="1"/>
  <c r="Y28" i="3"/>
  <c r="Z28" i="3" s="1"/>
  <c r="R21" i="3"/>
  <c r="S21" i="3" s="1"/>
  <c r="T21" i="3" s="1"/>
  <c r="Y21" i="3"/>
  <c r="Z21" i="3" s="1"/>
  <c r="R16" i="3"/>
  <c r="S16" i="3" s="1"/>
  <c r="T16" i="3" s="1"/>
  <c r="R28" i="3"/>
  <c r="S28" i="3" s="1"/>
  <c r="T28" i="3" s="1"/>
  <c r="R40" i="3"/>
  <c r="S40" i="3" s="1"/>
  <c r="T40" i="3" s="1"/>
  <c r="R52" i="3"/>
  <c r="S52" i="3" s="1"/>
  <c r="T52" i="3" s="1"/>
  <c r="I11" i="2"/>
  <c r="J11" i="2" s="1"/>
  <c r="M11" i="2" s="1"/>
  <c r="T56" i="3" l="1" a="1"/>
  <c r="T56" i="3" s="1"/>
  <c r="Z151" i="3" a="1"/>
  <c r="Z151" i="3" s="1"/>
  <c r="Z150" i="3"/>
  <c r="T55" i="3"/>
  <c r="N151" i="3" a="1"/>
  <c r="N151" i="3" s="1"/>
  <c r="N15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Gutierrez, Elizabeth</author>
    <author>Janiel Rae-Ryan</author>
  </authors>
  <commentList>
    <comment ref="L6" authorId="0" shapeId="0" xr:uid="{634BB6F5-71D2-4828-8EBC-EDDC7014B803}">
      <text>
        <r>
          <rPr>
            <sz val="9"/>
            <color indexed="81"/>
            <rFont val="Tahoma"/>
            <family val="2"/>
          </rPr>
          <t>Enter the date of the last noted increase.</t>
        </r>
      </text>
    </comment>
    <comment ref="L7" authorId="0" shapeId="0" xr:uid="{83D638C3-6A55-4EAC-9C4F-F8B1184DCE27}">
      <text>
        <r>
          <rPr>
            <sz val="9"/>
            <color indexed="81"/>
            <rFont val="Tahoma"/>
            <family val="2"/>
          </rPr>
          <t>Enter the date of the effective rental increase.</t>
        </r>
      </text>
    </comment>
    <comment ref="A10" authorId="0" shapeId="0" xr:uid="{CB61D343-07F8-4014-9B75-22ED5EEA00D2}">
      <text>
        <r>
          <rPr>
            <sz val="9"/>
            <color indexed="81"/>
            <rFont val="Tahoma"/>
            <family val="2"/>
          </rPr>
          <t>Choose the unit type from the drop down for each rent to be increased.</t>
        </r>
      </text>
    </comment>
    <comment ref="B10" authorId="0" shapeId="0" xr:uid="{74A4C4C1-A8B9-4E2B-A230-7C7FEE072028}">
      <text>
        <r>
          <rPr>
            <sz val="9"/>
            <color indexed="81"/>
            <rFont val="Tahoma"/>
            <family val="2"/>
          </rPr>
          <t>Choose the AMI for each unit/rent type</t>
        </r>
      </text>
    </comment>
    <comment ref="C10" authorId="0" shapeId="0" xr:uid="{C27A6C21-D0C1-4562-A267-357E6F7385B7}">
      <text>
        <r>
          <rPr>
            <sz val="9"/>
            <color indexed="81"/>
            <rFont val="Tahoma"/>
            <family val="2"/>
          </rPr>
          <t>Enter the current rent charged each tenant</t>
        </r>
      </text>
    </comment>
    <comment ref="D10" authorId="0" shapeId="0" xr:uid="{13F7D136-8BA2-4883-82E9-A3C2014C4B16}">
      <text>
        <r>
          <rPr>
            <sz val="9"/>
            <color indexed="81"/>
            <rFont val="Tahoma"/>
            <family val="2"/>
          </rPr>
          <t>Enter the % amount of the proposed increase.</t>
        </r>
      </text>
    </comment>
    <comment ref="E10" authorId="0" shapeId="0" xr:uid="{441022DF-D16B-4B56-B3DC-386D04111D02}">
      <text>
        <r>
          <rPr>
            <sz val="9"/>
            <color indexed="81"/>
            <rFont val="Tahoma"/>
            <family val="2"/>
          </rPr>
          <t>Enter the lowest rental rate charged for that household at any time during the 12-months prior to the effective date of the increase.</t>
        </r>
      </text>
    </comment>
    <comment ref="I10" authorId="1" shapeId="0" xr:uid="{185B9FD3-98B2-4279-BB8E-8E3BDEC41F0F}">
      <text>
        <r>
          <rPr>
            <sz val="9"/>
            <color indexed="81"/>
            <rFont val="Tahoma"/>
            <family val="2"/>
          </rPr>
          <t>This field auto-calculates</t>
        </r>
      </text>
    </comment>
    <comment ref="K10" authorId="0" shapeId="0" xr:uid="{0F73D82F-A98A-4127-B2C0-311BE2CD7379}">
      <text>
        <r>
          <rPr>
            <sz val="9"/>
            <color indexed="81"/>
            <rFont val="Tahoma"/>
            <family val="2"/>
          </rPr>
          <t>Enter the UA appropriate for each unit type</t>
        </r>
      </text>
    </comment>
    <comment ref="L10" authorId="0" shapeId="0" xr:uid="{07358732-988B-4EBA-9C08-B727F3EAE614}">
      <text>
        <r>
          <rPr>
            <sz val="9"/>
            <color indexed="81"/>
            <rFont val="Tahoma"/>
            <family val="2"/>
          </rPr>
          <t>Enter the appropriate MAX program rent limit for each unit type &amp; AMI from the CTCAC website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<sst xmlns="http://schemas.openxmlformats.org/spreadsheetml/2006/main" count="193" uniqueCount="182">
  <si>
    <t>Date:</t>
  </si>
  <si>
    <t>County:</t>
  </si>
  <si>
    <t xml:space="preserve"> </t>
  </si>
  <si>
    <t>Last Increase:</t>
  </si>
  <si>
    <t xml:space="preserve">Contact Email: </t>
  </si>
  <si>
    <t>Effective Date:</t>
  </si>
  <si>
    <t>California Tax Credit Allocation Committee (CTCAC)</t>
  </si>
  <si>
    <t>Sacramento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</si>
  <si>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</si>
  <si>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</si>
  <si>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</si>
  <si>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</si>
  <si>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</si>
  <si>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</si>
  <si>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</si>
  <si>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</si>
  <si>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</si>
  <si>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</si>
  <si>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</si>
  <si>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</si>
  <si>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</si>
  <si>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</si>
  <si>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</si>
  <si>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</si>
  <si>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</si>
  <si>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</si>
  <si>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</si>
  <si>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</si>
  <si>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</si>
  <si>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</si>
  <si>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</si>
  <si>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</si>
  <si>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</si>
  <si>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</si>
  <si>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</si>
  <si>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Nevada</t>
  </si>
  <si>
    <t>Orange</t>
  </si>
  <si>
    <t>Placer</t>
  </si>
  <si>
    <t>Plumas</t>
  </si>
  <si>
    <t>Riverside</t>
  </si>
  <si>
    <t>San Benito</t>
  </si>
  <si>
    <t>San Bernardino</t>
  </si>
  <si>
    <t>San Diego</t>
  </si>
  <si>
    <t>Santa Clara</t>
  </si>
  <si>
    <t>Santa Cruz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</si>
  <si>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</si>
  <si>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</si>
  <si>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</si>
  <si>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</si>
  <si>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</si>
  <si>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</si>
  <si>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</si>
  <si>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</si>
  <si>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</si>
  <si>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Fill in all information for each unit type.  Gray columns are auto calculated and locked.</t>
  </si>
  <si>
    <t>Unit Type</t>
  </si>
  <si>
    <t>Current Lowest Net Rent</t>
  </si>
  <si>
    <t>Proposed Net Rent</t>
  </si>
  <si>
    <t>Current Utility Allowances</t>
  </si>
  <si>
    <t>Current Program Max Rent Limit</t>
  </si>
  <si>
    <t>Difference from Program Max Limit</t>
  </si>
  <si>
    <t>Lowest Net Rent Charged in the last 12 months</t>
  </si>
  <si>
    <t>Proposed 10% Increase</t>
  </si>
  <si>
    <t>Current * max of (5%+CPI)</t>
  </si>
  <si>
    <t>Lowest Rent * 10%</t>
  </si>
  <si>
    <t>Please provide a narrative outlining information related to operational needs, replacement reserves, capital plans, resident impact, etc. which is specific to the property's needs justifying this Rent Increase Request.</t>
  </si>
  <si>
    <t>RENT INCREASE REQUEST - RENT BURDEN WORKSHEET</t>
  </si>
  <si>
    <t>Person verifying authenticity of form:</t>
  </si>
  <si>
    <t>Fill in all information for each unit.  Gray columns are calculated and locked.</t>
  </si>
  <si>
    <t xml:space="preserve">Rent Burden </t>
  </si>
  <si>
    <t>Proposed Monthly Rent Increase Percentage</t>
  </si>
  <si>
    <t>Amount of Increase</t>
  </si>
  <si>
    <t>Proposed Monthly Tenant Rent</t>
  </si>
  <si>
    <t>Proposed Rent Burden</t>
  </si>
  <si>
    <t>Unit Descriptor</t>
  </si>
  <si>
    <t>Rent Information</t>
  </si>
  <si>
    <t>Rent Burden Percentage</t>
  </si>
  <si>
    <t>Average</t>
  </si>
  <si>
    <t>Median</t>
  </si>
  <si>
    <t>Rent increase request date:</t>
  </si>
  <si>
    <t>Heading</t>
  </si>
  <si>
    <t>Complete contact information and all fields pertaining to applicable unit types</t>
  </si>
  <si>
    <t xml:space="preserve">Column A - </t>
  </si>
  <si>
    <t>Unit Type - Select approporiate unit type from drop down list.</t>
  </si>
  <si>
    <t xml:space="preserve">Column B - </t>
  </si>
  <si>
    <t xml:space="preserve">Column C - </t>
  </si>
  <si>
    <t>Current Lowest Net Rent - Insert lowest net rent currently charged per selected unit/set-aside type</t>
  </si>
  <si>
    <t xml:space="preserve">Column D - </t>
  </si>
  <si>
    <t xml:space="preserve">Insert proposed increase percentage </t>
  </si>
  <si>
    <t xml:space="preserve">Column E - </t>
  </si>
  <si>
    <t>$ amount of increase, auto calculated and hidden</t>
  </si>
  <si>
    <t>Proposed Net Rent - auto calculated</t>
  </si>
  <si>
    <t>Current Utility Allowance - Insert current OHCS approved Utility Allowance.</t>
  </si>
  <si>
    <t>Current Program Max Rent Limit - Insert number obtained from Current Income &amp; Rent Limits worksheet located on OHCS website</t>
  </si>
  <si>
    <t xml:space="preserve">Column I - </t>
  </si>
  <si>
    <t>Difference from program max limits - auto calculated.  MUST BE A POSITIVE NUMBER.</t>
  </si>
  <si>
    <t>Red indicates the increase is greater than max rents and will not be approved</t>
  </si>
  <si>
    <t>Directions for Completing Rent Burden Worksheet</t>
  </si>
  <si>
    <t>Complete initial information including property name, date of request, and contact information of person completing the form</t>
  </si>
  <si>
    <t>Column A* -</t>
  </si>
  <si>
    <t>Insert unit number</t>
  </si>
  <si>
    <t>Column B* -</t>
  </si>
  <si>
    <t>Column C* -</t>
  </si>
  <si>
    <t>Column D* -</t>
  </si>
  <si>
    <t>Column E* -</t>
  </si>
  <si>
    <t>Insert initial move-in date</t>
  </si>
  <si>
    <t>Column F* -</t>
  </si>
  <si>
    <t>Insert date of current certification</t>
  </si>
  <si>
    <t>Column G* -</t>
  </si>
  <si>
    <t>Insert present household income from current certification</t>
  </si>
  <si>
    <t>Column H* -</t>
  </si>
  <si>
    <t>Insert current most restrictive gross program maximum rent limits which includes utility allowance</t>
  </si>
  <si>
    <t>Column I* -</t>
  </si>
  <si>
    <t>Insert current utility allowance</t>
  </si>
  <si>
    <t>Column J* -</t>
  </si>
  <si>
    <t>Current maximum allow tentant rent (Auto calculated)</t>
  </si>
  <si>
    <t>Column L -</t>
  </si>
  <si>
    <t>If applicable, insert current monthly rent subsidy</t>
  </si>
  <si>
    <t>Column M -</t>
  </si>
  <si>
    <t>If applicable, insert type of subsidy</t>
  </si>
  <si>
    <t>Column N -</t>
  </si>
  <si>
    <t>Hidden column</t>
  </si>
  <si>
    <t>Auto calculated</t>
  </si>
  <si>
    <t>*Data information may be populated from another Excel sheet</t>
  </si>
  <si>
    <t>Rent Burden Worksheet Example</t>
  </si>
  <si>
    <t>Desired rent burden is 30% or less</t>
  </si>
  <si>
    <t xml:space="preserve">Column J - </t>
  </si>
  <si>
    <t>Insert lowest net rental amount charged for the household in the last 12 months</t>
  </si>
  <si>
    <t xml:space="preserve">Management Company: </t>
  </si>
  <si>
    <t>Unit Type 
(Bedroom Size)</t>
  </si>
  <si>
    <t>Unit #</t>
  </si>
  <si>
    <t>Move-in Date</t>
  </si>
  <si>
    <t>Effective Date of Current 
Certification</t>
  </si>
  <si>
    <t>Current Gross Annual 
Household Income</t>
  </si>
  <si>
    <t>Most Restrictive Rent Limit 
(Utilities Included) (A)</t>
  </si>
  <si>
    <t>Current Utility Allowance (B)</t>
  </si>
  <si>
    <t>Current Maximum Allowed 
Tenant Rent  (A-B)</t>
  </si>
  <si>
    <t>Current Monthly 
Tenant Portion (C)</t>
  </si>
  <si>
    <t>Current Monthly 
Rent Subsidy (D)</t>
  </si>
  <si>
    <t>Current Rent 
Subsidy Type</t>
  </si>
  <si>
    <t xml:space="preserve">Rent Burden  </t>
  </si>
  <si>
    <r>
      <t xml:space="preserve">Enter </t>
    </r>
    <r>
      <rPr>
        <b/>
        <sz val="11"/>
        <color theme="1"/>
        <rFont val="Arial"/>
        <family val="2"/>
      </rPr>
      <t xml:space="preserve">current </t>
    </r>
    <r>
      <rPr>
        <sz val="11"/>
        <color theme="1"/>
        <rFont val="Arial"/>
        <family val="2"/>
      </rPr>
      <t>rent paid by tentant</t>
    </r>
  </si>
  <si>
    <t>CTCAC reserves the right to request additional information to support the need for rent increases.</t>
  </si>
  <si>
    <t>1.</t>
  </si>
  <si>
    <t xml:space="preserve">Any and all rent increases require a minimum of a 30-day notification persuant to California Tenants – A Guide to Residential Tenants’ and Landlords’ Rights and Responsibilities. </t>
  </si>
  <si>
    <t>2.</t>
  </si>
  <si>
    <t>3.</t>
  </si>
  <si>
    <t>4.</t>
  </si>
  <si>
    <t>Partner is submitting for CTCAC approval, a percentage increase based on the lowest net rent per unit type/program.  Partner understands tenant's net rent plus applicable utility allowance must be less than or equal to program maximum limits for all units after applying a rent increase.</t>
  </si>
  <si>
    <t>Failure to receive CTCAC approval and/or provide tenants with proper notice of rental increases may require a reduction in rent and restitution paid to affected residents or fines.</t>
  </si>
  <si>
    <t>By checking this box, I certify the information submitted on this form is true and correct and that I acknowledge all of the following:</t>
  </si>
  <si>
    <t>RENT INCREASE REQUEST WORKSHEET</t>
  </si>
  <si>
    <r>
      <rPr>
        <b/>
        <sz val="12"/>
        <color theme="1"/>
        <rFont val="Arial"/>
        <family val="2"/>
      </rPr>
      <t>$ Amount of Increase</t>
    </r>
    <r>
      <rPr>
        <b/>
        <sz val="14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(Lower of 5%+ CPI or 10% of lowest of 12-month rental amount)</t>
    </r>
  </si>
  <si>
    <t>Coumn K -</t>
  </si>
  <si>
    <t>Rent Increase Request Example</t>
  </si>
  <si>
    <t>Directions for Completing Rent Increase Request Worksheet</t>
  </si>
  <si>
    <t>Alameda</t>
  </si>
  <si>
    <t>San Francisco</t>
  </si>
  <si>
    <t>San Joaquin</t>
  </si>
  <si>
    <t>San Luis Obispo</t>
  </si>
  <si>
    <t>San Mateo</t>
  </si>
  <si>
    <t>Santa Barbara</t>
  </si>
  <si>
    <t>Tulare</t>
  </si>
  <si>
    <t>Tuolumne</t>
  </si>
  <si>
    <t>Ventura</t>
  </si>
  <si>
    <t>Yolo</t>
  </si>
  <si>
    <t>Yuba</t>
  </si>
  <si>
    <r>
      <rPr>
        <b/>
        <sz val="12"/>
        <color theme="1"/>
        <rFont val="Arial"/>
        <family val="2"/>
      </rPr>
      <t>Proposed % Increase</t>
    </r>
    <r>
      <rPr>
        <b/>
        <sz val="14"/>
        <color theme="1"/>
        <rFont val="Arial"/>
        <family val="2"/>
      </rPr>
      <t xml:space="preserve">      </t>
    </r>
    <r>
      <rPr>
        <b/>
        <sz val="8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(not to exceed 5% + CPI)</t>
    </r>
  </si>
  <si>
    <t>CTCAC #/Project Name:</t>
  </si>
  <si>
    <t>/</t>
  </si>
  <si>
    <t xml:space="preserve">Project Address: </t>
  </si>
  <si>
    <t>Project Name:</t>
  </si>
  <si>
    <t>CTCAC #:</t>
  </si>
  <si>
    <t>% Area Median Income (AMI)</t>
  </si>
  <si>
    <t>Area Median Income (AMI) - Insert % AMI Limit</t>
  </si>
  <si>
    <t>Insert % AMI Limit</t>
  </si>
  <si>
    <t>Select approporiate unit type from drop down list.</t>
  </si>
  <si>
    <t xml:space="preserve">Column K - </t>
  </si>
  <si>
    <t xml:space="preserve">Column L - </t>
  </si>
  <si>
    <t xml:space="preserve">Column M - </t>
  </si>
  <si>
    <t>Column F -</t>
  </si>
  <si>
    <t>Proposed 10% increase, auto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</si>
</sst>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mm\-dd\-yy"/>
    <numFmt numFmtId="167" formatCode="&quot;$&quot;#,##0"/>
    <numFmt numFmtId="168" formatCode="0.0%"/>
    <numFmt numFmtId="170" formatCode="mm/dd/yy;@"/>
  </numFmts>
  <fonts count="3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4"/>
      <color theme="1"/>
      <name val="Arial"/>
      <family val="2"/>
    </font>
    <font>
      <sz val="11"/>
      <color rgb="FFC00000"/>
      <name val="Aptos Narrow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1"/>
      <color rgb="FF000000"/>
      <name val="Arial"/>
      <family val="2"/>
    </font>
    <font>
      <b/>
      <i/>
      <sz val="11"/>
      <name val="Arial"/>
      <family val="2"/>
    </font>
    <font>
      <b/>
      <sz val="11"/>
      <color theme="9" tint="-0.249977111117893"/>
      <name val="Aptos Narrow"/>
      <family val="2"/>
      <scheme val="minor"/>
    </font>
    <font>
      <b/>
      <sz val="8"/>
      <color theme="1"/>
      <name val="Arial"/>
      <family val="2"/>
    </font>
    <font>
      <b/>
      <i/>
      <sz val="11"/>
      <color theme="1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2"/>
      <name val="Helv"/>
    </font>
    <font>
      <sz val="10"/>
      <name val="Arial"/>
      <family val="2"/>
    </font>
    <font>
      <b/>
      <sz val="14"/>
      <name val="Arial"/>
      <family val="2"/>
    </font>
    <font>
      <sz val="10"/>
      <color theme="1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1"/>
      <color rgb="FFFA7D00"/>
      <name val="Arial"/>
      <family val="2"/>
    </font>
    <font>
      <b/>
      <sz val="11"/>
      <color theme="9" tint="-0.249977111117893"/>
      <name val="Arial"/>
      <family val="2"/>
    </font>
    <font>
      <b/>
      <sz val="10"/>
      <color rgb="FFFA7D00"/>
      <name val="Arial"/>
      <family val="2"/>
    </font>
    <font>
      <b/>
      <sz val="10"/>
      <color theme="9" tint="-0.249977111117893"/>
      <name val="Arial"/>
      <family val="2"/>
    </font>
    <font>
      <b/>
      <sz val="11"/>
      <color rgb="FFCC66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5" borderId="19" applyNumberFormat="0" applyAlignment="0" applyProtection="0"/>
    <xf numFmtId="165" fontId="17" fillId="0" borderId="0"/>
    <xf numFmtId="0" fontId="18" fillId="0" borderId="0"/>
  </cellStyleXfs>
  <cellXfs count="236">
    <xf numFmtId="0" fontId="0" fillId="0" borderId="0" xfId="0"/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164" fontId="12" fillId="3" borderId="0" xfId="0" applyNumberFormat="1" applyFont="1" applyFill="1" applyAlignment="1" applyProtection="1">
      <alignment horizontal="center" vertical="center" wrapText="1"/>
      <protection locked="0"/>
    </xf>
    <xf numFmtId="0" fontId="14" fillId="0" borderId="0" xfId="0" applyFont="1" applyProtection="1">
      <protection locked="0"/>
    </xf>
    <xf numFmtId="164" fontId="12" fillId="3" borderId="0" xfId="1" applyNumberFormat="1" applyFont="1" applyFill="1" applyBorder="1" applyAlignment="1" applyProtection="1">
      <alignment horizontal="center" vertical="center" wrapText="1"/>
      <protection locked="0"/>
    </xf>
    <xf numFmtId="164" fontId="0" fillId="3" borderId="0" xfId="0" applyNumberFormat="1" applyFill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17" xfId="0" applyFont="1" applyBorder="1" applyAlignment="1" applyProtection="1">
      <alignment horizontal="center"/>
      <protection locked="0"/>
    </xf>
    <xf numFmtId="0" fontId="9" fillId="0" borderId="0" xfId="4" applyNumberFormat="1" applyFont="1" applyProtection="1">
      <protection locked="0"/>
    </xf>
    <xf numFmtId="0" fontId="9" fillId="7" borderId="0" xfId="5" applyFont="1" applyFill="1" applyAlignment="1" applyProtection="1">
      <alignment horizontal="left"/>
      <protection locked="0"/>
    </xf>
    <xf numFmtId="0" fontId="9" fillId="0" borderId="0" xfId="5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19" fillId="0" borderId="0" xfId="5" applyFont="1" applyAlignment="1" applyProtection="1">
      <alignment horizontal="center"/>
      <protection locked="0"/>
    </xf>
    <xf numFmtId="0" fontId="21" fillId="8" borderId="23" xfId="4" applyNumberFormat="1" applyFont="1" applyFill="1" applyBorder="1" applyAlignment="1">
      <alignment horizontal="center" textRotation="90" wrapText="1"/>
    </xf>
    <xf numFmtId="0" fontId="20" fillId="9" borderId="23" xfId="0" applyFont="1" applyFill="1" applyBorder="1"/>
    <xf numFmtId="0" fontId="21" fillId="9" borderId="23" xfId="4" applyNumberFormat="1" applyFont="1" applyFill="1" applyBorder="1" applyAlignment="1">
      <alignment horizontal="center" textRotation="90" wrapText="1"/>
    </xf>
    <xf numFmtId="0" fontId="9" fillId="7" borderId="17" xfId="4" applyNumberFormat="1" applyFont="1" applyFill="1" applyBorder="1" applyAlignment="1" applyProtection="1">
      <alignment horizontal="center" vertical="center" wrapText="1"/>
      <protection locked="0"/>
    </xf>
    <xf numFmtId="9" fontId="9" fillId="10" borderId="6" xfId="2" quotePrefix="1" applyFont="1" applyFill="1" applyBorder="1" applyAlignment="1" applyProtection="1">
      <alignment horizontal="center" vertical="center" wrapText="1"/>
      <protection locked="0"/>
    </xf>
    <xf numFmtId="0" fontId="9" fillId="7" borderId="26" xfId="4" applyNumberFormat="1" applyFont="1" applyFill="1" applyBorder="1" applyAlignment="1" applyProtection="1">
      <alignment horizontal="center" vertical="center" wrapText="1"/>
      <protection locked="0"/>
    </xf>
    <xf numFmtId="9" fontId="9" fillId="10" borderId="27" xfId="2" quotePrefix="1" applyFont="1" applyFill="1" applyBorder="1" applyAlignment="1" applyProtection="1">
      <alignment horizontal="center" vertical="center" wrapText="1"/>
      <protection locked="0"/>
    </xf>
    <xf numFmtId="38" fontId="0" fillId="0" borderId="0" xfId="0" applyNumberFormat="1"/>
    <xf numFmtId="0" fontId="20" fillId="8" borderId="38" xfId="0" applyFont="1" applyFill="1" applyBorder="1"/>
    <xf numFmtId="0" fontId="0" fillId="3" borderId="0" xfId="0" applyFill="1"/>
    <xf numFmtId="0" fontId="5" fillId="8" borderId="21" xfId="0" applyFont="1" applyFill="1" applyBorder="1" applyAlignment="1">
      <alignment wrapText="1"/>
    </xf>
    <xf numFmtId="0" fontId="5" fillId="8" borderId="22" xfId="0" applyFont="1" applyFill="1" applyBorder="1" applyAlignment="1">
      <alignment wrapText="1"/>
    </xf>
    <xf numFmtId="0" fontId="5" fillId="9" borderId="20" xfId="0" applyFont="1" applyFill="1" applyBorder="1" applyAlignment="1">
      <alignment wrapText="1"/>
    </xf>
    <xf numFmtId="0" fontId="5" fillId="9" borderId="21" xfId="0" applyFont="1" applyFill="1" applyBorder="1" applyAlignment="1">
      <alignment wrapText="1"/>
    </xf>
    <xf numFmtId="0" fontId="5" fillId="9" borderId="22" xfId="0" applyFont="1" applyFill="1" applyBorder="1" applyAlignment="1">
      <alignment wrapText="1"/>
    </xf>
    <xf numFmtId="0" fontId="5" fillId="11" borderId="0" xfId="0" applyFont="1" applyFill="1"/>
    <xf numFmtId="168" fontId="5" fillId="0" borderId="24" xfId="2" applyNumberFormat="1" applyFont="1" applyBorder="1" applyAlignment="1">
      <alignment horizontal="center"/>
    </xf>
    <xf numFmtId="167" fontId="5" fillId="0" borderId="24" xfId="0" applyNumberFormat="1" applyFont="1" applyBorder="1" applyAlignment="1">
      <alignment horizontal="center"/>
    </xf>
    <xf numFmtId="3" fontId="5" fillId="0" borderId="24" xfId="0" applyNumberFormat="1" applyFont="1" applyBorder="1" applyAlignment="1">
      <alignment horizontal="center"/>
    </xf>
    <xf numFmtId="9" fontId="23" fillId="5" borderId="24" xfId="3" applyNumberFormat="1" applyFont="1" applyBorder="1" applyAlignment="1" applyProtection="1">
      <alignment horizontal="center" vertical="center" wrapText="1"/>
    </xf>
    <xf numFmtId="0" fontId="5" fillId="9" borderId="0" xfId="0" applyFont="1" applyFill="1"/>
    <xf numFmtId="167" fontId="24" fillId="0" borderId="24" xfId="0" applyNumberFormat="1" applyFont="1" applyBorder="1" applyAlignment="1">
      <alignment horizontal="center"/>
    </xf>
    <xf numFmtId="3" fontId="24" fillId="0" borderId="24" xfId="0" applyNumberFormat="1" applyFont="1" applyBorder="1" applyAlignment="1">
      <alignment horizontal="center"/>
    </xf>
    <xf numFmtId="9" fontId="24" fillId="5" borderId="24" xfId="3" applyNumberFormat="1" applyFont="1" applyBorder="1" applyAlignment="1" applyProtection="1">
      <alignment horizontal="center" vertical="center" wrapText="1"/>
    </xf>
    <xf numFmtId="168" fontId="5" fillId="0" borderId="6" xfId="2" applyNumberFormat="1" applyFont="1" applyBorder="1" applyAlignment="1">
      <alignment horizontal="center"/>
    </xf>
    <xf numFmtId="167" fontId="5" fillId="0" borderId="6" xfId="0" applyNumberFormat="1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9" fontId="23" fillId="5" borderId="6" xfId="3" applyNumberFormat="1" applyFont="1" applyBorder="1" applyAlignment="1" applyProtection="1">
      <alignment horizontal="center" vertical="center" wrapText="1"/>
    </xf>
    <xf numFmtId="167" fontId="24" fillId="0" borderId="6" xfId="0" applyNumberFormat="1" applyFont="1" applyBorder="1" applyAlignment="1">
      <alignment horizontal="center"/>
    </xf>
    <xf numFmtId="3" fontId="24" fillId="0" borderId="6" xfId="0" applyNumberFormat="1" applyFont="1" applyBorder="1" applyAlignment="1">
      <alignment horizontal="center"/>
    </xf>
    <xf numFmtId="9" fontId="24" fillId="5" borderId="6" xfId="3" applyNumberFormat="1" applyFont="1" applyBorder="1" applyAlignment="1" applyProtection="1">
      <alignment horizontal="center" vertical="center" wrapText="1"/>
    </xf>
    <xf numFmtId="9" fontId="23" fillId="5" borderId="23" xfId="3" applyNumberFormat="1" applyFont="1" applyBorder="1" applyAlignment="1" applyProtection="1">
      <alignment horizontal="center" vertical="center" wrapText="1"/>
    </xf>
    <xf numFmtId="168" fontId="5" fillId="0" borderId="23" xfId="2" applyNumberFormat="1" applyFont="1" applyBorder="1" applyAlignment="1">
      <alignment horizontal="center"/>
    </xf>
    <xf numFmtId="167" fontId="5" fillId="0" borderId="23" xfId="0" applyNumberFormat="1" applyFont="1" applyBorder="1" applyAlignment="1">
      <alignment horizontal="center"/>
    </xf>
    <xf numFmtId="0" fontId="5" fillId="0" borderId="0" xfId="0" applyFont="1"/>
    <xf numFmtId="9" fontId="25" fillId="5" borderId="25" xfId="3" applyNumberFormat="1" applyFont="1" applyBorder="1" applyAlignment="1" applyProtection="1">
      <alignment horizontal="center" vertical="center" wrapText="1"/>
    </xf>
    <xf numFmtId="9" fontId="26" fillId="12" borderId="25" xfId="0" applyNumberFormat="1" applyFont="1" applyFill="1" applyBorder="1" applyAlignment="1">
      <alignment horizontal="center"/>
    </xf>
    <xf numFmtId="0" fontId="5" fillId="9" borderId="0" xfId="0" applyFont="1" applyFill="1" applyProtection="1">
      <protection locked="0"/>
    </xf>
    <xf numFmtId="0" fontId="24" fillId="0" borderId="0" xfId="0" applyFont="1" applyProtection="1">
      <protection locked="0"/>
    </xf>
    <xf numFmtId="9" fontId="24" fillId="5" borderId="28" xfId="3" applyNumberFormat="1" applyFont="1" applyBorder="1" applyAlignment="1" applyProtection="1">
      <alignment horizontal="center" vertical="center" wrapText="1"/>
    </xf>
    <xf numFmtId="9" fontId="24" fillId="12" borderId="25" xfId="0" applyNumberFormat="1" applyFont="1" applyFill="1" applyBorder="1" applyAlignment="1">
      <alignment horizontal="center"/>
    </xf>
    <xf numFmtId="0" fontId="9" fillId="0" borderId="0" xfId="0" applyFont="1" applyProtection="1">
      <protection locked="0"/>
    </xf>
    <xf numFmtId="0" fontId="10" fillId="3" borderId="10" xfId="0" applyFont="1" applyFill="1" applyBorder="1" applyAlignment="1" applyProtection="1">
      <alignment horizontal="right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70" fontId="9" fillId="10" borderId="6" xfId="4" quotePrefix="1" applyNumberFormat="1" applyFont="1" applyFill="1" applyBorder="1" applyAlignment="1" applyProtection="1">
      <alignment horizontal="center" vertical="center" wrapText="1"/>
      <protection locked="0"/>
    </xf>
    <xf numFmtId="170" fontId="9" fillId="10" borderId="27" xfId="4" quotePrefix="1" applyNumberFormat="1" applyFont="1" applyFill="1" applyBorder="1" applyAlignment="1" applyProtection="1">
      <alignment horizontal="center" vertical="center" wrapText="1"/>
      <protection locked="0"/>
    </xf>
    <xf numFmtId="167" fontId="9" fillId="0" borderId="6" xfId="4" applyNumberFormat="1" applyFont="1" applyBorder="1" applyAlignment="1" applyProtection="1">
      <alignment horizontal="right" vertical="center" wrapText="1"/>
      <protection locked="0"/>
    </xf>
    <xf numFmtId="167" fontId="9" fillId="7" borderId="6" xfId="4" applyNumberFormat="1" applyFont="1" applyFill="1" applyBorder="1" applyAlignment="1" applyProtection="1">
      <alignment horizontal="right" vertical="center" wrapText="1"/>
      <protection locked="0"/>
    </xf>
    <xf numFmtId="167" fontId="9" fillId="0" borderId="27" xfId="4" applyNumberFormat="1" applyFont="1" applyBorder="1" applyAlignment="1" applyProtection="1">
      <alignment horizontal="right" vertical="center" wrapText="1"/>
      <protection locked="0"/>
    </xf>
    <xf numFmtId="167" fontId="9" fillId="7" borderId="27" xfId="4" applyNumberFormat="1" applyFont="1" applyFill="1" applyBorder="1" applyAlignment="1" applyProtection="1">
      <alignment horizontal="right" vertical="center" wrapText="1"/>
      <protection locked="0"/>
    </xf>
    <xf numFmtId="170" fontId="9" fillId="10" borderId="17" xfId="4" quotePrefix="1" applyNumberFormat="1" applyFont="1" applyFill="1" applyBorder="1" applyAlignment="1" applyProtection="1">
      <alignment horizontal="center" vertical="center" wrapText="1"/>
      <protection locked="0"/>
    </xf>
    <xf numFmtId="0" fontId="9" fillId="0" borderId="18" xfId="4" applyNumberFormat="1" applyFont="1" applyBorder="1" applyAlignment="1" applyProtection="1">
      <alignment horizontal="center" vertical="center" wrapText="1"/>
      <protection locked="0"/>
    </xf>
    <xf numFmtId="170" fontId="9" fillId="10" borderId="26" xfId="4" quotePrefix="1" applyNumberFormat="1" applyFont="1" applyFill="1" applyBorder="1" applyAlignment="1" applyProtection="1">
      <alignment horizontal="center" vertical="center" wrapText="1"/>
      <protection locked="0"/>
    </xf>
    <xf numFmtId="0" fontId="9" fillId="0" borderId="39" xfId="4" applyNumberFormat="1" applyFont="1" applyBorder="1" applyAlignment="1" applyProtection="1">
      <alignment horizontal="center" vertical="center" wrapText="1"/>
      <protection locked="0"/>
    </xf>
    <xf numFmtId="0" fontId="9" fillId="7" borderId="42" xfId="4" applyNumberFormat="1" applyFont="1" applyFill="1" applyBorder="1" applyAlignment="1" applyProtection="1">
      <alignment horizontal="center" vertical="center" wrapText="1"/>
      <protection locked="0"/>
    </xf>
    <xf numFmtId="0" fontId="9" fillId="10" borderId="24" xfId="4" quotePrefix="1" applyNumberFormat="1" applyFont="1" applyFill="1" applyBorder="1" applyAlignment="1" applyProtection="1">
      <alignment horizontal="center" vertical="center" wrapText="1"/>
      <protection locked="0"/>
    </xf>
    <xf numFmtId="9" fontId="9" fillId="10" borderId="24" xfId="2" quotePrefix="1" applyFont="1" applyFill="1" applyBorder="1" applyAlignment="1" applyProtection="1">
      <alignment horizontal="center" vertical="center" wrapText="1"/>
      <protection locked="0"/>
    </xf>
    <xf numFmtId="170" fontId="9" fillId="10" borderId="42" xfId="4" quotePrefix="1" applyNumberFormat="1" applyFont="1" applyFill="1" applyBorder="1" applyAlignment="1" applyProtection="1">
      <alignment horizontal="center" vertical="center" wrapText="1"/>
      <protection locked="0"/>
    </xf>
    <xf numFmtId="170" fontId="9" fillId="10" borderId="24" xfId="4" quotePrefix="1" applyNumberFormat="1" applyFont="1" applyFill="1" applyBorder="1" applyAlignment="1" applyProtection="1">
      <alignment horizontal="center" vertical="center" wrapText="1"/>
      <protection locked="0"/>
    </xf>
    <xf numFmtId="167" fontId="9" fillId="0" borderId="24" xfId="4" applyNumberFormat="1" applyFont="1" applyBorder="1" applyAlignment="1" applyProtection="1">
      <alignment horizontal="right" vertical="center" wrapText="1"/>
      <protection locked="0"/>
    </xf>
    <xf numFmtId="167" fontId="9" fillId="7" borderId="24" xfId="4" applyNumberFormat="1" applyFont="1" applyFill="1" applyBorder="1" applyAlignment="1" applyProtection="1">
      <alignment horizontal="right" vertical="center" wrapText="1"/>
      <protection locked="0"/>
    </xf>
    <xf numFmtId="0" fontId="9" fillId="0" borderId="43" xfId="4" applyNumberFormat="1" applyFont="1" applyBorder="1" applyAlignment="1" applyProtection="1">
      <alignment horizontal="center" vertical="center" wrapText="1"/>
      <protection locked="0"/>
    </xf>
    <xf numFmtId="6" fontId="9" fillId="4" borderId="6" xfId="2" applyNumberFormat="1" applyFont="1" applyFill="1" applyBorder="1" applyAlignment="1" applyProtection="1">
      <alignment horizontal="right"/>
    </xf>
    <xf numFmtId="167" fontId="5" fillId="0" borderId="6" xfId="1" applyNumberFormat="1" applyFont="1" applyBorder="1" applyAlignment="1" applyProtection="1">
      <alignment horizontal="right"/>
      <protection locked="0"/>
    </xf>
    <xf numFmtId="10" fontId="5" fillId="4" borderId="6" xfId="1" applyNumberFormat="1" applyFont="1" applyFill="1" applyBorder="1" applyAlignment="1" applyProtection="1">
      <alignment horizontal="right"/>
    </xf>
    <xf numFmtId="5" fontId="5" fillId="0" borderId="6" xfId="1" applyNumberFormat="1" applyFont="1" applyBorder="1" applyAlignment="1" applyProtection="1">
      <alignment horizontal="right"/>
      <protection locked="0"/>
    </xf>
    <xf numFmtId="10" fontId="9" fillId="0" borderId="6" xfId="2" applyNumberFormat="1" applyFont="1" applyFill="1" applyBorder="1" applyAlignment="1" applyProtection="1">
      <alignment horizontal="right"/>
      <protection locked="0"/>
    </xf>
    <xf numFmtId="0" fontId="0" fillId="3" borderId="0" xfId="0" applyFill="1" applyProtection="1">
      <protection locked="0"/>
    </xf>
    <xf numFmtId="0" fontId="28" fillId="0" borderId="7" xfId="0" applyFont="1" applyBorder="1" applyAlignment="1" applyProtection="1">
      <alignment horizontal="center" vertical="center" wrapText="1"/>
    </xf>
    <xf numFmtId="0" fontId="28" fillId="0" borderId="8" xfId="0" applyFont="1" applyBorder="1" applyAlignment="1" applyProtection="1">
      <alignment horizontal="center" vertical="center" wrapText="1"/>
    </xf>
    <xf numFmtId="0" fontId="28" fillId="0" borderId="9" xfId="0" applyFont="1" applyBorder="1" applyAlignment="1" applyProtection="1">
      <alignment horizontal="center" vertical="center" wrapText="1"/>
    </xf>
    <xf numFmtId="0" fontId="6" fillId="2" borderId="10" xfId="0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0" fillId="0" borderId="11" xfId="0" applyFont="1" applyBorder="1" applyAlignment="1" applyProtection="1">
      <alignment horizontal="center" vertical="center"/>
    </xf>
    <xf numFmtId="0" fontId="5" fillId="3" borderId="10" xfId="0" applyFont="1" applyFill="1" applyBorder="1" applyProtection="1"/>
    <xf numFmtId="0" fontId="5" fillId="3" borderId="0" xfId="0" applyFont="1" applyFill="1" applyBorder="1" applyProtection="1"/>
    <xf numFmtId="38" fontId="5" fillId="3" borderId="11" xfId="0" applyNumberFormat="1" applyFont="1" applyFill="1" applyBorder="1" applyProtection="1"/>
    <xf numFmtId="0" fontId="6" fillId="3" borderId="0" xfId="0" applyFont="1" applyFill="1" applyBorder="1" applyAlignment="1" applyProtection="1">
      <alignment horizontal="right" vertical="center"/>
    </xf>
    <xf numFmtId="0" fontId="0" fillId="3" borderId="10" xfId="0" applyFill="1" applyBorder="1" applyProtection="1"/>
    <xf numFmtId="0" fontId="0" fillId="3" borderId="0" xfId="0" applyFill="1" applyBorder="1" applyProtection="1"/>
    <xf numFmtId="38" fontId="0" fillId="3" borderId="11" xfId="0" applyNumberFormat="1" applyFill="1" applyBorder="1" applyProtection="1"/>
    <xf numFmtId="0" fontId="3" fillId="3" borderId="10" xfId="0" applyFont="1" applyFill="1" applyBorder="1" applyAlignment="1" applyProtection="1">
      <alignment horizontal="center"/>
    </xf>
    <xf numFmtId="0" fontId="3" fillId="3" borderId="0" xfId="0" applyFont="1" applyFill="1" applyBorder="1" applyAlignment="1" applyProtection="1">
      <alignment horizontal="center"/>
    </xf>
    <xf numFmtId="0" fontId="3" fillId="3" borderId="11" xfId="0" applyFont="1" applyFill="1" applyBorder="1" applyAlignment="1" applyProtection="1">
      <alignment horizontal="center"/>
    </xf>
    <xf numFmtId="0" fontId="28" fillId="2" borderId="3" xfId="0" applyFont="1" applyFill="1" applyBorder="1" applyAlignment="1" applyProtection="1">
      <alignment horizontal="center" vertical="center" wrapText="1"/>
    </xf>
    <xf numFmtId="0" fontId="28" fillId="2" borderId="4" xfId="0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38" fontId="28" fillId="2" borderId="5" xfId="0" applyNumberFormat="1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left" vertical="center" wrapText="1"/>
    </xf>
    <xf numFmtId="0" fontId="8" fillId="3" borderId="0" xfId="0" applyFont="1" applyFill="1" applyBorder="1" applyAlignment="1" applyProtection="1">
      <alignment horizontal="left" vertical="center" wrapText="1"/>
    </xf>
    <xf numFmtId="0" fontId="8" fillId="3" borderId="11" xfId="0" applyFont="1" applyFill="1" applyBorder="1" applyAlignment="1" applyProtection="1">
      <alignment horizontal="left" vertical="center" wrapText="1"/>
    </xf>
    <xf numFmtId="0" fontId="10" fillId="3" borderId="0" xfId="0" applyFont="1" applyFill="1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0" fontId="0" fillId="3" borderId="11" xfId="0" applyFill="1" applyBorder="1" applyAlignment="1" applyProtection="1"/>
    <xf numFmtId="0" fontId="11" fillId="3" borderId="10" xfId="0" quotePrefix="1" applyFont="1" applyFill="1" applyBorder="1" applyAlignment="1" applyProtection="1">
      <alignment horizontal="right" vertical="top"/>
    </xf>
    <xf numFmtId="0" fontId="11" fillId="3" borderId="11" xfId="0" applyFont="1" applyFill="1" applyBorder="1" applyAlignment="1" applyProtection="1">
      <alignment horizontal="left"/>
    </xf>
    <xf numFmtId="0" fontId="10" fillId="3" borderId="11" xfId="0" applyFont="1" applyFill="1" applyBorder="1" applyAlignment="1" applyProtection="1">
      <alignment wrapText="1"/>
    </xf>
    <xf numFmtId="0" fontId="11" fillId="3" borderId="12" xfId="0" quotePrefix="1" applyFont="1" applyFill="1" applyBorder="1" applyAlignment="1" applyProtection="1">
      <alignment horizontal="right" vertical="top"/>
    </xf>
    <xf numFmtId="0" fontId="10" fillId="3" borderId="13" xfId="0" applyFont="1" applyFill="1" applyBorder="1" applyAlignment="1" applyProtection="1">
      <alignment vertical="top" wrapText="1"/>
    </xf>
    <xf numFmtId="0" fontId="0" fillId="0" borderId="13" xfId="0" applyBorder="1" applyAlignment="1" applyProtection="1">
      <alignment vertical="top" wrapText="1"/>
    </xf>
    <xf numFmtId="0" fontId="10" fillId="3" borderId="14" xfId="0" applyFont="1" applyFill="1" applyBorder="1" applyAlignment="1" applyProtection="1">
      <alignment wrapText="1"/>
    </xf>
    <xf numFmtId="0" fontId="5" fillId="3" borderId="7" xfId="0" applyFont="1" applyFill="1" applyBorder="1" applyAlignment="1" applyProtection="1">
      <alignment horizontal="left" vertical="top" wrapText="1"/>
      <protection locked="0"/>
    </xf>
    <xf numFmtId="0" fontId="5" fillId="3" borderId="8" xfId="0" applyFont="1" applyFill="1" applyBorder="1" applyAlignment="1" applyProtection="1">
      <alignment horizontal="left" vertical="top" wrapText="1"/>
      <protection locked="0"/>
    </xf>
    <xf numFmtId="0" fontId="5" fillId="3" borderId="9" xfId="0" applyFont="1" applyFill="1" applyBorder="1" applyAlignment="1" applyProtection="1">
      <alignment horizontal="left" vertical="top" wrapText="1"/>
      <protection locked="0"/>
    </xf>
    <xf numFmtId="0" fontId="5" fillId="3" borderId="10" xfId="0" applyFont="1" applyFill="1" applyBorder="1" applyAlignment="1" applyProtection="1">
      <alignment horizontal="left" vertical="top" wrapText="1"/>
      <protection locked="0"/>
    </xf>
    <xf numFmtId="0" fontId="5" fillId="3" borderId="0" xfId="0" applyFont="1" applyFill="1" applyBorder="1" applyAlignment="1" applyProtection="1">
      <alignment horizontal="left" vertical="top" wrapText="1"/>
      <protection locked="0"/>
    </xf>
    <xf numFmtId="0" fontId="5" fillId="3" borderId="11" xfId="0" applyFont="1" applyFill="1" applyBorder="1" applyAlignment="1" applyProtection="1">
      <alignment horizontal="left" vertical="top" wrapText="1"/>
      <protection locked="0"/>
    </xf>
    <xf numFmtId="0" fontId="5" fillId="3" borderId="12" xfId="0" applyFont="1" applyFill="1" applyBorder="1" applyAlignment="1" applyProtection="1">
      <alignment horizontal="left" vertical="top" wrapText="1"/>
      <protection locked="0"/>
    </xf>
    <xf numFmtId="0" fontId="5" fillId="3" borderId="13" xfId="0" applyFont="1" applyFill="1" applyBorder="1" applyAlignment="1" applyProtection="1">
      <alignment horizontal="left" vertical="top" wrapText="1"/>
      <protection locked="0"/>
    </xf>
    <xf numFmtId="0" fontId="5" fillId="3" borderId="14" xfId="0" applyFont="1" applyFill="1" applyBorder="1" applyAlignment="1" applyProtection="1">
      <alignment horizontal="left" vertical="top" wrapText="1"/>
      <protection locked="0"/>
    </xf>
    <xf numFmtId="0" fontId="5" fillId="3" borderId="1" xfId="0" applyFont="1" applyFill="1" applyBorder="1" applyAlignment="1" applyProtection="1">
      <alignment horizontal="left" vertical="center"/>
      <protection locked="0"/>
    </xf>
    <xf numFmtId="0" fontId="5" fillId="3" borderId="2" xfId="0" applyFont="1" applyFill="1" applyBorder="1" applyAlignment="1" applyProtection="1">
      <alignment horizontal="left" vertical="center"/>
      <protection locked="0"/>
    </xf>
    <xf numFmtId="0" fontId="5" fillId="3" borderId="1" xfId="0" applyFont="1" applyFill="1" applyBorder="1" applyAlignment="1" applyProtection="1">
      <alignment horizontal="left" vertical="center"/>
      <protection locked="0"/>
    </xf>
    <xf numFmtId="0" fontId="5" fillId="3" borderId="1" xfId="0" applyFont="1" applyFill="1" applyBorder="1" applyAlignment="1" applyProtection="1">
      <alignment horizontal="left" vertical="center" wrapText="1"/>
      <protection locked="0"/>
    </xf>
    <xf numFmtId="170" fontId="5" fillId="3" borderId="1" xfId="0" applyNumberFormat="1" applyFont="1" applyFill="1" applyBorder="1" applyAlignment="1" applyProtection="1">
      <alignment horizontal="left" vertical="center" wrapText="1"/>
      <protection locked="0"/>
    </xf>
    <xf numFmtId="170" fontId="5" fillId="3" borderId="15" xfId="0" applyNumberFormat="1" applyFont="1" applyFill="1" applyBorder="1" applyAlignment="1" applyProtection="1">
      <alignment horizontal="left" vertical="center" wrapText="1"/>
      <protection locked="0"/>
    </xf>
    <xf numFmtId="0" fontId="5" fillId="3" borderId="2" xfId="0" applyFont="1" applyFill="1" applyBorder="1" applyAlignment="1" applyProtection="1">
      <alignment horizontal="left" vertical="center" wrapText="1"/>
      <protection locked="0"/>
    </xf>
    <xf numFmtId="0" fontId="5" fillId="3" borderId="16" xfId="0" applyFont="1" applyFill="1" applyBorder="1" applyAlignment="1" applyProtection="1">
      <alignment horizontal="left" vertical="center" wrapText="1"/>
      <protection locked="0"/>
    </xf>
    <xf numFmtId="170" fontId="5" fillId="3" borderId="2" xfId="0" applyNumberFormat="1" applyFont="1" applyFill="1" applyBorder="1" applyAlignment="1" applyProtection="1">
      <alignment horizontal="left" vertical="center" wrapText="1"/>
      <protection locked="0"/>
    </xf>
    <xf numFmtId="170" fontId="5" fillId="3" borderId="16" xfId="0" applyNumberFormat="1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3" borderId="0" xfId="0" applyFont="1" applyFill="1" applyBorder="1" applyAlignment="1" applyProtection="1">
      <alignment vertical="center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vertical="center"/>
    </xf>
    <xf numFmtId="0" fontId="28" fillId="0" borderId="7" xfId="0" applyFont="1" applyBorder="1" applyAlignment="1" applyProtection="1">
      <alignment horizontal="center"/>
    </xf>
    <xf numFmtId="0" fontId="28" fillId="0" borderId="8" xfId="0" applyFont="1" applyBorder="1" applyAlignment="1" applyProtection="1">
      <alignment horizontal="center"/>
    </xf>
    <xf numFmtId="0" fontId="0" fillId="0" borderId="9" xfId="0" applyBorder="1" applyAlignment="1" applyProtection="1"/>
    <xf numFmtId="0" fontId="6" fillId="6" borderId="10" xfId="0" applyFont="1" applyFill="1" applyBorder="1" applyAlignment="1" applyProtection="1">
      <alignment horizontal="center"/>
    </xf>
    <xf numFmtId="0" fontId="0" fillId="0" borderId="11" xfId="0" applyBorder="1" applyAlignment="1" applyProtection="1"/>
    <xf numFmtId="0" fontId="6" fillId="3" borderId="0" xfId="0" applyFont="1" applyFill="1" applyBorder="1" applyAlignment="1" applyProtection="1">
      <alignment horizontal="center"/>
    </xf>
    <xf numFmtId="0" fontId="9" fillId="3" borderId="0" xfId="5" applyFont="1" applyFill="1" applyBorder="1" applyAlignment="1" applyProtection="1">
      <alignment horizontal="left"/>
    </xf>
    <xf numFmtId="0" fontId="9" fillId="3" borderId="0" xfId="4" applyNumberFormat="1" applyFont="1" applyFill="1" applyBorder="1" applyProtection="1"/>
    <xf numFmtId="0" fontId="9" fillId="3" borderId="0" xfId="5" applyFont="1" applyFill="1" applyBorder="1" applyProtection="1"/>
    <xf numFmtId="0" fontId="5" fillId="3" borderId="0" xfId="0" applyFont="1" applyFill="1" applyProtection="1"/>
    <xf numFmtId="0" fontId="9" fillId="3" borderId="11" xfId="5" applyFont="1" applyFill="1" applyBorder="1" applyProtection="1"/>
    <xf numFmtId="0" fontId="3" fillId="3" borderId="12" xfId="0" applyFont="1" applyFill="1" applyBorder="1" applyAlignment="1" applyProtection="1">
      <alignment horizontal="center"/>
    </xf>
    <xf numFmtId="0" fontId="3" fillId="3" borderId="13" xfId="0" applyFont="1" applyFill="1" applyBorder="1" applyAlignment="1" applyProtection="1">
      <alignment horizontal="center"/>
    </xf>
    <xf numFmtId="0" fontId="0" fillId="3" borderId="14" xfId="0" applyFill="1" applyBorder="1" applyAlignment="1" applyProtection="1"/>
    <xf numFmtId="0" fontId="8" fillId="0" borderId="44" xfId="4" applyNumberFormat="1" applyFont="1" applyBorder="1" applyAlignment="1" applyProtection="1">
      <alignment horizontal="center" textRotation="90" wrapText="1"/>
    </xf>
    <xf numFmtId="0" fontId="8" fillId="0" borderId="45" xfId="4" applyNumberFormat="1" applyFont="1" applyBorder="1" applyAlignment="1" applyProtection="1">
      <alignment horizontal="center" textRotation="90" wrapText="1"/>
    </xf>
    <xf numFmtId="0" fontId="8" fillId="0" borderId="46" xfId="4" applyNumberFormat="1" applyFont="1" applyBorder="1" applyAlignment="1" applyProtection="1">
      <alignment horizontal="center" textRotation="90" wrapText="1"/>
    </xf>
    <xf numFmtId="165" fontId="8" fillId="6" borderId="44" xfId="4" applyFont="1" applyFill="1" applyBorder="1" applyAlignment="1" applyProtection="1">
      <alignment horizontal="center" vertical="center" wrapText="1"/>
    </xf>
    <xf numFmtId="0" fontId="0" fillId="0" borderId="45" xfId="0" applyBorder="1" applyAlignment="1" applyProtection="1">
      <alignment horizontal="center" vertical="center" wrapText="1"/>
    </xf>
    <xf numFmtId="0" fontId="8" fillId="6" borderId="44" xfId="4" applyNumberFormat="1" applyFont="1" applyFill="1" applyBorder="1" applyAlignment="1" applyProtection="1">
      <alignment horizontal="center" vertical="center" wrapText="1"/>
    </xf>
    <xf numFmtId="0" fontId="8" fillId="6" borderId="45" xfId="4" applyNumberFormat="1" applyFont="1" applyFill="1" applyBorder="1" applyAlignment="1" applyProtection="1">
      <alignment horizontal="center" vertical="center" wrapText="1"/>
    </xf>
    <xf numFmtId="0" fontId="8" fillId="6" borderId="46" xfId="4" applyNumberFormat="1" applyFont="1" applyFill="1" applyBorder="1" applyAlignment="1" applyProtection="1">
      <alignment horizontal="center" vertical="center" wrapText="1"/>
    </xf>
    <xf numFmtId="0" fontId="27" fillId="0" borderId="40" xfId="0" applyFont="1" applyBorder="1" applyAlignment="1" applyProtection="1">
      <alignment horizontal="right"/>
    </xf>
    <xf numFmtId="0" fontId="27" fillId="0" borderId="41" xfId="0" applyFont="1" applyBorder="1" applyAlignment="1" applyProtection="1">
      <alignment horizontal="right"/>
    </xf>
    <xf numFmtId="170" fontId="0" fillId="3" borderId="1" xfId="0" applyNumberFormat="1" applyFill="1" applyBorder="1" applyAlignment="1" applyProtection="1">
      <alignment horizontal="left"/>
      <protection locked="0"/>
    </xf>
    <xf numFmtId="38" fontId="0" fillId="3" borderId="0" xfId="0" applyNumberFormat="1" applyFill="1"/>
    <xf numFmtId="0" fontId="9" fillId="10" borderId="47" xfId="4" quotePrefix="1" applyNumberFormat="1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left"/>
      <protection locked="0"/>
    </xf>
    <xf numFmtId="0" fontId="0" fillId="3" borderId="2" xfId="0" applyFill="1" applyBorder="1" applyAlignment="1" applyProtection="1">
      <alignment horizontal="left"/>
      <protection locked="0"/>
    </xf>
    <xf numFmtId="0" fontId="8" fillId="0" borderId="20" xfId="4" applyNumberFormat="1" applyFont="1" applyBorder="1" applyAlignment="1" applyProtection="1">
      <alignment horizontal="center" textRotation="90" wrapText="1"/>
    </xf>
    <xf numFmtId="0" fontId="6" fillId="6" borderId="20" xfId="0" applyFont="1" applyFill="1" applyBorder="1" applyAlignment="1" applyProtection="1">
      <alignment horizontal="center" vertical="center" wrapText="1"/>
    </xf>
    <xf numFmtId="9" fontId="23" fillId="5" borderId="48" xfId="3" applyNumberFormat="1" applyFont="1" applyBorder="1" applyAlignment="1" applyProtection="1">
      <alignment horizontal="right" vertical="center" wrapText="1"/>
    </xf>
    <xf numFmtId="9" fontId="23" fillId="5" borderId="49" xfId="3" applyNumberFormat="1" applyFont="1" applyBorder="1" applyAlignment="1" applyProtection="1">
      <alignment horizontal="right" vertical="center" wrapText="1"/>
    </xf>
    <xf numFmtId="9" fontId="23" fillId="5" borderId="41" xfId="3" applyNumberFormat="1" applyFont="1" applyBorder="1" applyAlignment="1" applyProtection="1">
      <alignment horizontal="right" vertical="center" wrapText="1"/>
    </xf>
    <xf numFmtId="9" fontId="23" fillId="5" borderId="40" xfId="3" applyNumberFormat="1" applyFont="1" applyBorder="1" applyAlignment="1" applyProtection="1">
      <alignment horizontal="right"/>
    </xf>
    <xf numFmtId="9" fontId="23" fillId="5" borderId="41" xfId="3" applyNumberFormat="1" applyFont="1" applyBorder="1" applyAlignment="1" applyProtection="1">
      <alignment horizontal="right"/>
    </xf>
    <xf numFmtId="0" fontId="8" fillId="0" borderId="25" xfId="4" applyNumberFormat="1" applyFont="1" applyBorder="1" applyAlignment="1" applyProtection="1">
      <alignment horizontal="center" textRotation="90" wrapText="1"/>
    </xf>
    <xf numFmtId="0" fontId="6" fillId="6" borderId="25" xfId="0" applyFont="1" applyFill="1" applyBorder="1" applyAlignment="1" applyProtection="1">
      <alignment horizontal="center" vertical="center" wrapText="1"/>
    </xf>
    <xf numFmtId="9" fontId="23" fillId="5" borderId="53" xfId="3" applyNumberFormat="1" applyFont="1" applyBorder="1" applyAlignment="1" applyProtection="1">
      <alignment horizontal="right"/>
    </xf>
    <xf numFmtId="9" fontId="23" fillId="5" borderId="52" xfId="3" applyNumberFormat="1" applyFont="1" applyBorder="1" applyAlignment="1" applyProtection="1">
      <alignment horizontal="right"/>
    </xf>
    <xf numFmtId="0" fontId="6" fillId="6" borderId="0" xfId="0" applyFont="1" applyFill="1" applyBorder="1" applyAlignment="1" applyProtection="1">
      <alignment horizontal="center"/>
    </xf>
    <xf numFmtId="0" fontId="6" fillId="3" borderId="10" xfId="0" applyFont="1" applyFill="1" applyBorder="1" applyAlignment="1" applyProtection="1">
      <alignment horizontal="center"/>
    </xf>
    <xf numFmtId="0" fontId="6" fillId="3" borderId="11" xfId="0" applyFont="1" applyFill="1" applyBorder="1" applyAlignment="1" applyProtection="1">
      <alignment horizontal="center"/>
    </xf>
    <xf numFmtId="0" fontId="9" fillId="3" borderId="11" xfId="4" applyNumberFormat="1" applyFont="1" applyFill="1" applyBorder="1" applyProtection="1"/>
    <xf numFmtId="0" fontId="8" fillId="3" borderId="0" xfId="4" applyNumberFormat="1" applyFont="1" applyFill="1" applyBorder="1" applyAlignment="1" applyProtection="1">
      <alignment horizontal="right"/>
    </xf>
    <xf numFmtId="165" fontId="8" fillId="3" borderId="0" xfId="4" applyFont="1" applyFill="1" applyBorder="1" applyAlignment="1" applyProtection="1">
      <alignment horizontal="right"/>
    </xf>
    <xf numFmtId="0" fontId="6" fillId="3" borderId="10" xfId="0" applyFont="1" applyFill="1" applyBorder="1" applyAlignment="1" applyProtection="1">
      <alignment horizontal="right" vertical="center"/>
    </xf>
    <xf numFmtId="0" fontId="0" fillId="3" borderId="0" xfId="0" applyFill="1" applyBorder="1" applyAlignment="1" applyProtection="1">
      <alignment horizontal="right" vertical="center"/>
    </xf>
    <xf numFmtId="165" fontId="8" fillId="3" borderId="10" xfId="4" applyFont="1" applyFill="1" applyBorder="1" applyAlignment="1" applyProtection="1">
      <alignment horizontal="right"/>
    </xf>
    <xf numFmtId="6" fontId="5" fillId="4" borderId="18" xfId="1" applyNumberFormat="1" applyFont="1" applyFill="1" applyBorder="1" applyAlignment="1" applyProtection="1">
      <alignment horizontal="right"/>
    </xf>
    <xf numFmtId="164" fontId="5" fillId="4" borderId="6" xfId="1" applyNumberFormat="1" applyFont="1" applyFill="1" applyBorder="1" applyAlignment="1" applyProtection="1">
      <alignment horizontal="right"/>
    </xf>
    <xf numFmtId="167" fontId="23" fillId="4" borderId="24" xfId="3" applyNumberFormat="1" applyFont="1" applyFill="1" applyBorder="1" applyAlignment="1" applyProtection="1">
      <alignment horizontal="right" vertical="center" wrapText="1"/>
    </xf>
    <xf numFmtId="167" fontId="23" fillId="4" borderId="6" xfId="3" applyNumberFormat="1" applyFont="1" applyFill="1" applyBorder="1" applyAlignment="1" applyProtection="1">
      <alignment horizontal="right" vertical="center" wrapText="1"/>
    </xf>
    <xf numFmtId="167" fontId="23" fillId="4" borderId="27" xfId="3" applyNumberFormat="1" applyFont="1" applyFill="1" applyBorder="1" applyAlignment="1" applyProtection="1">
      <alignment horizontal="right" vertical="center" wrapText="1"/>
    </xf>
    <xf numFmtId="9" fontId="23" fillId="4" borderId="50" xfId="3" applyNumberFormat="1" applyFont="1" applyFill="1" applyBorder="1" applyAlignment="1" applyProtection="1">
      <alignment horizontal="right" vertical="center" wrapText="1"/>
    </xf>
    <xf numFmtId="9" fontId="23" fillId="4" borderId="51" xfId="3" applyNumberFormat="1" applyFont="1" applyFill="1" applyBorder="1" applyAlignment="1" applyProtection="1">
      <alignment horizontal="right" vertical="center" wrapText="1"/>
    </xf>
    <xf numFmtId="9" fontId="23" fillId="4" borderId="52" xfId="3" applyNumberFormat="1" applyFont="1" applyFill="1" applyBorder="1" applyAlignment="1" applyProtection="1">
      <alignment horizontal="right" vertical="center" wrapText="1"/>
    </xf>
    <xf numFmtId="0" fontId="0" fillId="0" borderId="0" xfId="0" applyProtection="1"/>
    <xf numFmtId="0" fontId="0" fillId="3" borderId="0" xfId="0" applyFill="1" applyProtection="1"/>
    <xf numFmtId="0" fontId="9" fillId="3" borderId="1" xfId="4" applyNumberFormat="1" applyFont="1" applyFill="1" applyBorder="1" applyAlignment="1" applyProtection="1">
      <alignment horizontal="left"/>
      <protection locked="0"/>
    </xf>
    <xf numFmtId="0" fontId="0" fillId="3" borderId="1" xfId="0" applyFill="1" applyBorder="1" applyAlignment="1" applyProtection="1">
      <protection locked="0"/>
    </xf>
    <xf numFmtId="0" fontId="9" fillId="3" borderId="1" xfId="5" applyFont="1" applyFill="1" applyBorder="1" applyAlignment="1" applyProtection="1">
      <alignment horizontal="left"/>
      <protection locked="0"/>
    </xf>
    <xf numFmtId="0" fontId="0" fillId="3" borderId="15" xfId="0" applyFill="1" applyBorder="1" applyAlignment="1" applyProtection="1">
      <protection locked="0"/>
    </xf>
    <xf numFmtId="0" fontId="2" fillId="3" borderId="0" xfId="0" applyFont="1" applyFill="1" applyProtection="1"/>
    <xf numFmtId="0" fontId="5" fillId="3" borderId="0" xfId="0" applyFont="1" applyFill="1" applyAlignment="1" applyProtection="1">
      <alignment wrapText="1"/>
    </xf>
    <xf numFmtId="0" fontId="19" fillId="3" borderId="29" xfId="0" applyFont="1" applyFill="1" applyBorder="1" applyAlignment="1" applyProtection="1">
      <alignment horizontal="left"/>
    </xf>
    <xf numFmtId="0" fontId="0" fillId="3" borderId="0" xfId="0" applyFill="1" applyAlignment="1" applyProtection="1">
      <alignment horizontal="left"/>
    </xf>
    <xf numFmtId="0" fontId="3" fillId="3" borderId="0" xfId="0" applyFont="1" applyFill="1" applyAlignment="1" applyProtection="1">
      <alignment horizontal="left"/>
    </xf>
    <xf numFmtId="0" fontId="9" fillId="3" borderId="0" xfId="0" applyFont="1" applyFill="1" applyAlignment="1" applyProtection="1">
      <alignment horizontal="center"/>
    </xf>
    <xf numFmtId="0" fontId="8" fillId="3" borderId="0" xfId="0" applyFont="1" applyFill="1" applyAlignment="1" applyProtection="1">
      <alignment horizontal="left" wrapText="1"/>
    </xf>
    <xf numFmtId="0" fontId="9" fillId="3" borderId="0" xfId="0" applyFont="1" applyFill="1" applyAlignment="1" applyProtection="1">
      <alignment wrapText="1"/>
    </xf>
    <xf numFmtId="0" fontId="5" fillId="3" borderId="0" xfId="0" applyFont="1" applyFill="1" applyAlignment="1" applyProtection="1">
      <alignment wrapText="1"/>
    </xf>
    <xf numFmtId="0" fontId="9" fillId="3" borderId="0" xfId="0" applyFont="1" applyFill="1" applyAlignment="1" applyProtection="1">
      <alignment wrapText="1"/>
    </xf>
    <xf numFmtId="0" fontId="9" fillId="3" borderId="0" xfId="0" applyFont="1" applyFill="1" applyProtection="1"/>
    <xf numFmtId="0" fontId="22" fillId="3" borderId="29" xfId="0" applyFont="1" applyFill="1" applyBorder="1" applyAlignment="1" applyProtection="1">
      <alignment horizontal="left"/>
    </xf>
    <xf numFmtId="0" fontId="2" fillId="3" borderId="0" xfId="0" applyFont="1" applyFill="1" applyAlignment="1" applyProtection="1">
      <alignment horizontal="left"/>
    </xf>
    <xf numFmtId="0" fontId="6" fillId="3" borderId="30" xfId="0" applyFont="1" applyFill="1" applyBorder="1" applyAlignment="1" applyProtection="1">
      <alignment horizontal="center" vertical="center" wrapText="1"/>
    </xf>
    <xf numFmtId="0" fontId="0" fillId="3" borderId="31" xfId="0" applyFill="1" applyBorder="1" applyAlignment="1" applyProtection="1">
      <alignment horizontal="center" vertical="center" wrapText="1"/>
    </xf>
    <xf numFmtId="0" fontId="0" fillId="3" borderId="32" xfId="0" applyFill="1" applyBorder="1" applyAlignment="1" applyProtection="1">
      <alignment horizontal="center" vertical="center" wrapText="1"/>
    </xf>
    <xf numFmtId="0" fontId="0" fillId="3" borderId="33" xfId="0" applyFill="1" applyBorder="1" applyAlignment="1" applyProtection="1">
      <alignment horizontal="center" vertical="center" wrapText="1"/>
    </xf>
    <xf numFmtId="0" fontId="0" fillId="3" borderId="0" xfId="0" applyFill="1" applyAlignment="1" applyProtection="1">
      <alignment horizontal="center" vertical="center" wrapText="1"/>
    </xf>
    <xf numFmtId="0" fontId="0" fillId="3" borderId="34" xfId="0" applyFill="1" applyBorder="1" applyAlignment="1" applyProtection="1">
      <alignment horizontal="center" vertical="center" wrapText="1"/>
    </xf>
    <xf numFmtId="0" fontId="0" fillId="3" borderId="35" xfId="0" applyFill="1" applyBorder="1" applyAlignment="1" applyProtection="1">
      <alignment horizontal="center" vertical="center" wrapText="1"/>
    </xf>
    <xf numFmtId="0" fontId="0" fillId="3" borderId="36" xfId="0" applyFill="1" applyBorder="1" applyAlignment="1" applyProtection="1">
      <alignment horizontal="center" vertical="center" wrapText="1"/>
    </xf>
    <xf numFmtId="0" fontId="0" fillId="3" borderId="37" xfId="0" applyFill="1" applyBorder="1" applyAlignment="1" applyProtection="1">
      <alignment horizontal="center" vertical="center" wrapText="1"/>
    </xf>
    <xf numFmtId="0" fontId="6" fillId="3" borderId="0" xfId="0" applyFont="1" applyFill="1" applyAlignment="1" applyProtection="1">
      <alignment horizontal="left"/>
    </xf>
    <xf numFmtId="0" fontId="5" fillId="3" borderId="0" xfId="0" applyFont="1" applyFill="1" applyAlignment="1" applyProtection="1">
      <alignment horizontal="left"/>
    </xf>
    <xf numFmtId="0" fontId="3" fillId="3" borderId="0" xfId="0" applyFont="1" applyFill="1" applyAlignment="1" applyProtection="1">
      <alignment horizontal="left"/>
    </xf>
    <xf numFmtId="0" fontId="16" fillId="3" borderId="32" xfId="0" applyFont="1" applyFill="1" applyBorder="1" applyAlignment="1" applyProtection="1">
      <alignment horizontal="center" vertical="center" wrapText="1"/>
    </xf>
    <xf numFmtId="0" fontId="16" fillId="3" borderId="33" xfId="0" applyFont="1" applyFill="1" applyBorder="1" applyAlignment="1" applyProtection="1">
      <alignment horizontal="center" vertical="center" wrapText="1"/>
    </xf>
    <xf numFmtId="0" fontId="16" fillId="3" borderId="34" xfId="0" applyFont="1" applyFill="1" applyBorder="1" applyAlignment="1" applyProtection="1">
      <alignment horizontal="center" vertical="center" wrapText="1"/>
    </xf>
    <xf numFmtId="0" fontId="0" fillId="3" borderId="35" xfId="0" applyFill="1" applyBorder="1" applyAlignment="1" applyProtection="1">
      <alignment wrapText="1"/>
    </xf>
    <xf numFmtId="0" fontId="0" fillId="3" borderId="37" xfId="0" applyFill="1" applyBorder="1" applyAlignment="1" applyProtection="1">
      <alignment wrapText="1"/>
    </xf>
    <xf numFmtId="0" fontId="14" fillId="3" borderId="0" xfId="0" applyFont="1" applyFill="1" applyProtection="1"/>
    <xf numFmtId="164" fontId="12" fillId="3" borderId="0" xfId="0" applyNumberFormat="1" applyFont="1" applyFill="1" applyAlignment="1" applyProtection="1">
      <alignment horizontal="center" vertical="center" wrapText="1"/>
    </xf>
    <xf numFmtId="5" fontId="9" fillId="4" borderId="6" xfId="2" applyNumberFormat="1" applyFont="1" applyFill="1" applyBorder="1" applyAlignment="1" applyProtection="1">
      <alignment horizontal="right"/>
    </xf>
  </cellXfs>
  <cellStyles count="6">
    <cellStyle name="Calculation" xfId="3" builtinId="22"/>
    <cellStyle name="Currency" xfId="1" builtinId="4"/>
    <cellStyle name="Normal" xfId="0" builtinId="0"/>
    <cellStyle name="Normal 2" xfId="5" xr:uid="{73E6B777-EC30-4789-A8F4-6520834060FE}"/>
    <cellStyle name="Normal_Table1_2001_Michael2" xfId="4" xr:uid="{83925C4C-7B5B-4800-8CD6-C416C093F025}"/>
    <cellStyle name="Percent" xfId="2" builtinId="5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1/relationships/FeaturePropertyBag" Target="featurePropertyBag/featurePropertyBag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144780</xdr:colOff>
      <xdr:row>28</xdr:row>
      <xdr:rowOff>137795</xdr:rowOff>
    </xdr:from>
    <xdr:to>
      <xdr:col>15</xdr:col>
      <xdr:colOff>187325</xdr:colOff>
      <xdr:row>29</xdr:row>
      <xdr:rowOff>167640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ADAE9F75-0731-4074-8373-B716102AA865}"/>
            </a:ext>
          </a:extLst>
        </xdr:cNvPr>
        <xdr:cNvCxnSpPr/>
      </xdr:nvCxnSpPr>
      <xdr:spPr>
        <a:xfrm flipV="1">
          <a:off x="8900160" y="5410835"/>
          <a:ext cx="652145" cy="227965"/>
        </a:xfrm>
        <a:prstGeom prst="straightConnector1">
          <a:avLst/>
        </a:prstGeom>
        <a:ln w="28575">
          <a:solidFill>
            <a:srgbClr val="FF0000">
              <a:alpha val="98000"/>
            </a:srgb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68580</xdr:colOff>
      <xdr:row>75</xdr:row>
      <xdr:rowOff>34925</xdr:rowOff>
    </xdr:from>
    <xdr:to>
      <xdr:col>15</xdr:col>
      <xdr:colOff>542290</xdr:colOff>
      <xdr:row>76</xdr:row>
      <xdr:rowOff>22860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C54E132-36DA-4277-81D7-7841A7C0361B}"/>
            </a:ext>
          </a:extLst>
        </xdr:cNvPr>
        <xdr:cNvCxnSpPr/>
      </xdr:nvCxnSpPr>
      <xdr:spPr>
        <a:xfrm flipV="1">
          <a:off x="8214360" y="14375765"/>
          <a:ext cx="1692910" cy="186055"/>
        </a:xfrm>
        <a:prstGeom prst="straightConnector1">
          <a:avLst/>
        </a:prstGeom>
        <a:ln w="2222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34290</xdr:colOff>
      <xdr:row>53</xdr:row>
      <xdr:rowOff>41911</xdr:rowOff>
    </xdr:from>
    <xdr:to>
      <xdr:col>16</xdr:col>
      <xdr:colOff>344578</xdr:colOff>
      <xdr:row>74</xdr:row>
      <xdr:rowOff>150495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60F127-8B77-668A-C7E6-CC102EC6D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14" t="30596" r="19146" b="17074"/>
        <a:stretch/>
      </xdr:blipFill>
      <xdr:spPr>
        <a:xfrm>
          <a:off x="34290" y="10184131"/>
          <a:ext cx="10284868" cy="4109084"/>
        </a:xfrm>
        <a:prstGeom prst="rect">
          <a:avLst/>
        </a:prstGeom>
      </xdr:spPr>
    </xdr:pic>
    <xdr:clientData/>
  </xdr:twoCellAnchor>
  <xdr:twoCellAnchor editAs="oneCell">
    <xdr:from>
      <xdr:col>0</xdr:col>
      <xdr:colOff>44204</xdr:colOff>
      <xdr:row>16</xdr:row>
      <xdr:rowOff>30481</xdr:rowOff>
    </xdr:from>
    <xdr:to>
      <xdr:col>16</xdr:col>
      <xdr:colOff>72035</xdr:colOff>
      <xdr:row>28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FCB4B6-6EB6-2B10-4B12-2503A9FB7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0139" t="28750" r="6249" b="43010"/>
        <a:stretch/>
      </xdr:blipFill>
      <xdr:spPr>
        <a:xfrm>
          <a:off x="44204" y="3017521"/>
          <a:ext cx="9983361" cy="2331719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91F7-758E-4A5F-A0D2-3A4B68DF30F6}">
  <dimension ref="A1:T59"/>
  <sheetViews>
    <sheetView tabSelected="1" zoomScaleNormal="100" workbookViewId="0">
      <selection activeCell="C4" sqref="C4"/>
    </sheetView>
  </sheetViews>
  <sheetFormatPr defaultColWidth="0" defaultRowHeight="15" zeroHeight="1" x14ac:dyDescent="0.25"/>
  <cols>
    <col min="1" max="1" width="13.7109375" customWidth="1"/>
    <col min="2" max="2" width="11.28515625" customWidth="1"/>
    <col min="3" max="3" width="13.85546875" customWidth="1"/>
    <col min="4" max="4" width="12.85546875" customWidth="1"/>
    <col min="5" max="5" width="12.42578125" customWidth="1"/>
    <col min="6" max="6" width="12.85546875" customWidth="1"/>
    <col min="7" max="7" width="15.5703125" hidden="1" customWidth="1"/>
    <col min="8" max="8" width="14.5703125" hidden="1" customWidth="1"/>
    <col min="9" max="9" width="14.85546875" customWidth="1"/>
    <col min="10" max="10" width="14.42578125" customWidth="1"/>
    <col min="11" max="11" width="15.28515625" customWidth="1"/>
    <col min="12" max="12" width="12.7109375" customWidth="1"/>
    <col min="13" max="13" width="13.85546875" style="22" customWidth="1"/>
    <col min="14" max="14" width="12.140625" style="197" customWidth="1"/>
    <col min="15" max="15" width="8.7109375" hidden="1"/>
    <col min="21" max="16384" width="9.140625" hidden="1"/>
  </cols>
  <sheetData>
    <row r="1" spans="1:16" s="1" customFormat="1" ht="15.75" x14ac:dyDescent="0.25">
      <c r="A1" s="82" t="s">
        <v>6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4"/>
      <c r="N1" s="198"/>
      <c r="O1" s="49" t="s">
        <v>156</v>
      </c>
      <c r="P1" s="2"/>
    </row>
    <row r="2" spans="1:16" s="1" customFormat="1" x14ac:dyDescent="0.25">
      <c r="A2" s="85" t="s">
        <v>151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7"/>
      <c r="N2" s="198"/>
      <c r="O2" s="56" t="s">
        <v>8</v>
      </c>
    </row>
    <row r="3" spans="1:16" s="1" customFormat="1" x14ac:dyDescent="0.25">
      <c r="A3" s="88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90"/>
      <c r="N3" s="198"/>
      <c r="O3" s="7" t="s">
        <v>9</v>
      </c>
    </row>
    <row r="4" spans="1:16" s="1" customFormat="1" x14ac:dyDescent="0.25">
      <c r="A4" s="186" t="s">
        <v>168</v>
      </c>
      <c r="B4" s="187"/>
      <c r="C4" s="126"/>
      <c r="D4" s="134" t="s">
        <v>169</v>
      </c>
      <c r="E4" s="124"/>
      <c r="F4" s="135"/>
      <c r="G4" s="135"/>
      <c r="H4" s="135"/>
      <c r="I4" s="135"/>
      <c r="J4" s="135"/>
      <c r="K4" s="91" t="s">
        <v>0</v>
      </c>
      <c r="L4" s="128"/>
      <c r="M4" s="129"/>
      <c r="N4" s="198"/>
      <c r="O4" s="7" t="s">
        <v>10</v>
      </c>
    </row>
    <row r="5" spans="1:16" s="1" customFormat="1" x14ac:dyDescent="0.25">
      <c r="A5" s="186" t="s">
        <v>170</v>
      </c>
      <c r="B5" s="187"/>
      <c r="C5" s="127"/>
      <c r="D5" s="127"/>
      <c r="E5" s="127"/>
      <c r="F5" s="127"/>
      <c r="G5" s="127"/>
      <c r="H5" s="127"/>
      <c r="I5" s="127"/>
      <c r="J5" s="136"/>
      <c r="K5" s="91" t="s">
        <v>1</v>
      </c>
      <c r="L5" s="130"/>
      <c r="M5" s="131"/>
      <c r="N5" s="198"/>
      <c r="O5" s="7" t="s">
        <v>11</v>
      </c>
    </row>
    <row r="6" spans="1:16" s="1" customFormat="1" x14ac:dyDescent="0.25">
      <c r="A6" s="186" t="s">
        <v>128</v>
      </c>
      <c r="B6" s="187"/>
      <c r="C6" s="124"/>
      <c r="D6" s="135"/>
      <c r="E6" s="135"/>
      <c r="F6" s="135"/>
      <c r="G6" s="135"/>
      <c r="H6" s="135"/>
      <c r="I6" s="135"/>
      <c r="J6" s="137"/>
      <c r="K6" s="91" t="s">
        <v>3</v>
      </c>
      <c r="L6" s="132" t="s">
        <v>2</v>
      </c>
      <c r="M6" s="133"/>
      <c r="N6" s="198"/>
      <c r="O6" s="7" t="s">
        <v>12</v>
      </c>
    </row>
    <row r="7" spans="1:16" s="1" customFormat="1" x14ac:dyDescent="0.25">
      <c r="A7" s="186" t="s">
        <v>4</v>
      </c>
      <c r="B7" s="187"/>
      <c r="C7" s="125"/>
      <c r="D7" s="138"/>
      <c r="E7" s="138"/>
      <c r="F7" s="138"/>
      <c r="G7" s="138"/>
      <c r="H7" s="138"/>
      <c r="I7" s="138"/>
      <c r="J7" s="139"/>
      <c r="K7" s="91" t="s">
        <v>5</v>
      </c>
      <c r="L7" s="132" t="s">
        <v>2</v>
      </c>
      <c r="M7" s="133"/>
      <c r="N7" s="198"/>
      <c r="O7" s="7" t="s">
        <v>13</v>
      </c>
    </row>
    <row r="8" spans="1:16" x14ac:dyDescent="0.25">
      <c r="A8" s="92"/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4"/>
      <c r="N8" s="198"/>
      <c r="O8" s="7" t="s">
        <v>14</v>
      </c>
      <c r="P8" s="1"/>
    </row>
    <row r="9" spans="1:16" ht="18.95" customHeight="1" thickBot="1" x14ac:dyDescent="0.3">
      <c r="A9" s="95" t="s">
        <v>54</v>
      </c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7"/>
      <c r="N9" s="198"/>
      <c r="O9" s="7" t="s">
        <v>15</v>
      </c>
      <c r="P9" s="1"/>
    </row>
    <row r="10" spans="1:16" ht="97.5" x14ac:dyDescent="0.25">
      <c r="A10" s="98" t="s">
        <v>55</v>
      </c>
      <c r="B10" s="99" t="s">
        <v>173</v>
      </c>
      <c r="C10" s="99" t="s">
        <v>56</v>
      </c>
      <c r="D10" s="100" t="s">
        <v>167</v>
      </c>
      <c r="E10" s="99" t="s">
        <v>61</v>
      </c>
      <c r="F10" s="99" t="s">
        <v>62</v>
      </c>
      <c r="G10" s="100" t="s">
        <v>63</v>
      </c>
      <c r="H10" s="100" t="s">
        <v>64</v>
      </c>
      <c r="I10" s="100" t="s">
        <v>152</v>
      </c>
      <c r="J10" s="99" t="s">
        <v>57</v>
      </c>
      <c r="K10" s="99" t="s">
        <v>58</v>
      </c>
      <c r="L10" s="99" t="s">
        <v>59</v>
      </c>
      <c r="M10" s="101" t="s">
        <v>60</v>
      </c>
      <c r="N10" s="198"/>
      <c r="O10" s="7" t="s">
        <v>16</v>
      </c>
    </row>
    <row r="11" spans="1:16" x14ac:dyDescent="0.25">
      <c r="A11" s="9"/>
      <c r="B11" s="19"/>
      <c r="C11" s="79"/>
      <c r="D11" s="80"/>
      <c r="E11" s="79"/>
      <c r="F11" s="78">
        <v>0.1</v>
      </c>
      <c r="G11" s="190">
        <f>SUM(C11*D11)</f>
        <v>0</v>
      </c>
      <c r="H11" s="190">
        <f>SUM(E11*F11)</f>
        <v>0</v>
      </c>
      <c r="I11" s="235">
        <f>MIN(G11,H11)</f>
        <v>0</v>
      </c>
      <c r="J11" s="76">
        <f t="shared" ref="J11:J35" si="0">SUM(C11+I11)</f>
        <v>0</v>
      </c>
      <c r="K11" s="77"/>
      <c r="L11" s="77"/>
      <c r="M11" s="189">
        <f>SUM(L11-(J11+K11))</f>
        <v>0</v>
      </c>
      <c r="N11" s="198"/>
      <c r="O11" s="7" t="s">
        <v>17</v>
      </c>
    </row>
    <row r="12" spans="1:16" x14ac:dyDescent="0.25">
      <c r="A12" s="9"/>
      <c r="B12" s="19"/>
      <c r="C12" s="79"/>
      <c r="D12" s="80"/>
      <c r="E12" s="79"/>
      <c r="F12" s="78">
        <v>0.1</v>
      </c>
      <c r="G12" s="190"/>
      <c r="H12" s="190"/>
      <c r="I12" s="235">
        <f t="shared" ref="I12:I35" si="1">SUM(C12*D12)</f>
        <v>0</v>
      </c>
      <c r="J12" s="76">
        <f t="shared" si="0"/>
        <v>0</v>
      </c>
      <c r="K12" s="77"/>
      <c r="L12" s="77"/>
      <c r="M12" s="189">
        <f t="shared" ref="M12:M35" si="2">SUM(L12-(J12+K12))</f>
        <v>0</v>
      </c>
      <c r="N12" s="198"/>
      <c r="O12" s="7" t="s">
        <v>18</v>
      </c>
    </row>
    <row r="13" spans="1:16" x14ac:dyDescent="0.25">
      <c r="A13" s="9"/>
      <c r="B13" s="19"/>
      <c r="C13" s="79"/>
      <c r="D13" s="80"/>
      <c r="E13" s="79"/>
      <c r="F13" s="78">
        <v>0.1</v>
      </c>
      <c r="G13" s="190"/>
      <c r="H13" s="190"/>
      <c r="I13" s="235">
        <f t="shared" si="1"/>
        <v>0</v>
      </c>
      <c r="J13" s="76">
        <f t="shared" si="0"/>
        <v>0</v>
      </c>
      <c r="K13" s="77"/>
      <c r="L13" s="77"/>
      <c r="M13" s="189">
        <f t="shared" si="2"/>
        <v>0</v>
      </c>
      <c r="N13" s="198"/>
      <c r="O13" s="7" t="s">
        <v>19</v>
      </c>
    </row>
    <row r="14" spans="1:16" x14ac:dyDescent="0.25">
      <c r="A14" s="9"/>
      <c r="B14" s="19"/>
      <c r="C14" s="79"/>
      <c r="D14" s="80"/>
      <c r="E14" s="79"/>
      <c r="F14" s="78">
        <v>0.1</v>
      </c>
      <c r="G14" s="190"/>
      <c r="H14" s="190"/>
      <c r="I14" s="235">
        <f t="shared" si="1"/>
        <v>0</v>
      </c>
      <c r="J14" s="76">
        <f t="shared" si="0"/>
        <v>0</v>
      </c>
      <c r="K14" s="77"/>
      <c r="L14" s="77"/>
      <c r="M14" s="189">
        <f t="shared" si="2"/>
        <v>0</v>
      </c>
      <c r="N14" s="198"/>
      <c r="O14" s="7" t="s">
        <v>20</v>
      </c>
    </row>
    <row r="15" spans="1:16" x14ac:dyDescent="0.25">
      <c r="A15" s="9"/>
      <c r="B15" s="19"/>
      <c r="C15" s="79"/>
      <c r="D15" s="80"/>
      <c r="E15" s="79"/>
      <c r="F15" s="78">
        <v>0.1</v>
      </c>
      <c r="G15" s="190"/>
      <c r="H15" s="190"/>
      <c r="I15" s="235">
        <f t="shared" si="1"/>
        <v>0</v>
      </c>
      <c r="J15" s="76">
        <f t="shared" si="0"/>
        <v>0</v>
      </c>
      <c r="K15" s="77"/>
      <c r="L15" s="77"/>
      <c r="M15" s="189">
        <f t="shared" si="2"/>
        <v>0</v>
      </c>
      <c r="N15" s="198"/>
      <c r="O15" s="7" t="s">
        <v>21</v>
      </c>
    </row>
    <row r="16" spans="1:16" x14ac:dyDescent="0.25">
      <c r="A16" s="9"/>
      <c r="B16" s="19"/>
      <c r="C16" s="79"/>
      <c r="D16" s="80"/>
      <c r="E16" s="79"/>
      <c r="F16" s="78">
        <v>0.1</v>
      </c>
      <c r="G16" s="190"/>
      <c r="H16" s="190"/>
      <c r="I16" s="235">
        <f t="shared" si="1"/>
        <v>0</v>
      </c>
      <c r="J16" s="76">
        <f t="shared" si="0"/>
        <v>0</v>
      </c>
      <c r="K16" s="77"/>
      <c r="L16" s="77"/>
      <c r="M16" s="189">
        <f t="shared" si="2"/>
        <v>0</v>
      </c>
      <c r="N16" s="198"/>
      <c r="O16" s="7" t="s">
        <v>22</v>
      </c>
    </row>
    <row r="17" spans="1:15" x14ac:dyDescent="0.25">
      <c r="A17" s="9"/>
      <c r="B17" s="19"/>
      <c r="C17" s="79"/>
      <c r="D17" s="80"/>
      <c r="E17" s="79"/>
      <c r="F17" s="78">
        <v>0.1</v>
      </c>
      <c r="G17" s="190"/>
      <c r="H17" s="190"/>
      <c r="I17" s="235">
        <f t="shared" si="1"/>
        <v>0</v>
      </c>
      <c r="J17" s="76">
        <f t="shared" si="0"/>
        <v>0</v>
      </c>
      <c r="K17" s="77"/>
      <c r="L17" s="77"/>
      <c r="M17" s="189">
        <f t="shared" si="2"/>
        <v>0</v>
      </c>
      <c r="N17" s="198"/>
      <c r="O17" s="7" t="s">
        <v>23</v>
      </c>
    </row>
    <row r="18" spans="1:15" x14ac:dyDescent="0.25">
      <c r="A18" s="9"/>
      <c r="B18" s="19"/>
      <c r="C18" s="79"/>
      <c r="D18" s="80"/>
      <c r="E18" s="79"/>
      <c r="F18" s="78">
        <v>0.1</v>
      </c>
      <c r="G18" s="190"/>
      <c r="H18" s="190"/>
      <c r="I18" s="235">
        <f t="shared" si="1"/>
        <v>0</v>
      </c>
      <c r="J18" s="76">
        <f t="shared" si="0"/>
        <v>0</v>
      </c>
      <c r="K18" s="77"/>
      <c r="L18" s="77"/>
      <c r="M18" s="189">
        <f t="shared" si="2"/>
        <v>0</v>
      </c>
      <c r="N18" s="198"/>
      <c r="O18" s="7" t="s">
        <v>24</v>
      </c>
    </row>
    <row r="19" spans="1:15" x14ac:dyDescent="0.25">
      <c r="A19" s="9"/>
      <c r="B19" s="19"/>
      <c r="C19" s="79"/>
      <c r="D19" s="80"/>
      <c r="E19" s="79"/>
      <c r="F19" s="78">
        <v>0.1</v>
      </c>
      <c r="G19" s="190"/>
      <c r="H19" s="190"/>
      <c r="I19" s="235">
        <f t="shared" si="1"/>
        <v>0</v>
      </c>
      <c r="J19" s="76">
        <f t="shared" si="0"/>
        <v>0</v>
      </c>
      <c r="K19" s="77"/>
      <c r="L19" s="77"/>
      <c r="M19" s="189">
        <f t="shared" si="2"/>
        <v>0</v>
      </c>
      <c r="N19" s="198"/>
      <c r="O19" s="7" t="s">
        <v>25</v>
      </c>
    </row>
    <row r="20" spans="1:15" x14ac:dyDescent="0.25">
      <c r="A20" s="9"/>
      <c r="B20" s="19"/>
      <c r="C20" s="79"/>
      <c r="D20" s="80"/>
      <c r="E20" s="79"/>
      <c r="F20" s="78">
        <v>0.1</v>
      </c>
      <c r="G20" s="190"/>
      <c r="H20" s="190"/>
      <c r="I20" s="235">
        <f t="shared" si="1"/>
        <v>0</v>
      </c>
      <c r="J20" s="76">
        <f t="shared" si="0"/>
        <v>0</v>
      </c>
      <c r="K20" s="77"/>
      <c r="L20" s="77"/>
      <c r="M20" s="189">
        <f t="shared" si="2"/>
        <v>0</v>
      </c>
      <c r="N20" s="198"/>
      <c r="O20" s="7" t="s">
        <v>26</v>
      </c>
    </row>
    <row r="21" spans="1:15" x14ac:dyDescent="0.25">
      <c r="A21" s="9"/>
      <c r="B21" s="19"/>
      <c r="C21" s="79"/>
      <c r="D21" s="80"/>
      <c r="E21" s="79"/>
      <c r="F21" s="78">
        <v>0.1</v>
      </c>
      <c r="G21" s="190"/>
      <c r="H21" s="190"/>
      <c r="I21" s="235">
        <f t="shared" si="1"/>
        <v>0</v>
      </c>
      <c r="J21" s="76">
        <f t="shared" si="0"/>
        <v>0</v>
      </c>
      <c r="K21" s="77"/>
      <c r="L21" s="77"/>
      <c r="M21" s="189">
        <f t="shared" si="2"/>
        <v>0</v>
      </c>
      <c r="N21" s="198"/>
      <c r="O21" s="7" t="s">
        <v>27</v>
      </c>
    </row>
    <row r="22" spans="1:15" x14ac:dyDescent="0.25">
      <c r="A22" s="9"/>
      <c r="B22" s="19"/>
      <c r="C22" s="79"/>
      <c r="D22" s="80"/>
      <c r="E22" s="79"/>
      <c r="F22" s="78">
        <v>0.1</v>
      </c>
      <c r="G22" s="190"/>
      <c r="H22" s="190"/>
      <c r="I22" s="235">
        <f t="shared" si="1"/>
        <v>0</v>
      </c>
      <c r="J22" s="76">
        <f t="shared" si="0"/>
        <v>0</v>
      </c>
      <c r="K22" s="77"/>
      <c r="L22" s="77"/>
      <c r="M22" s="189">
        <f t="shared" si="2"/>
        <v>0</v>
      </c>
      <c r="N22" s="198"/>
      <c r="O22" s="7" t="s">
        <v>28</v>
      </c>
    </row>
    <row r="23" spans="1:15" x14ac:dyDescent="0.25">
      <c r="A23" s="9"/>
      <c r="B23" s="19"/>
      <c r="C23" s="79"/>
      <c r="D23" s="80"/>
      <c r="E23" s="79"/>
      <c r="F23" s="78">
        <v>0.1</v>
      </c>
      <c r="G23" s="190"/>
      <c r="H23" s="190"/>
      <c r="I23" s="235">
        <f t="shared" si="1"/>
        <v>0</v>
      </c>
      <c r="J23" s="76">
        <f t="shared" si="0"/>
        <v>0</v>
      </c>
      <c r="K23" s="77"/>
      <c r="L23" s="77"/>
      <c r="M23" s="189">
        <f t="shared" si="2"/>
        <v>0</v>
      </c>
      <c r="N23" s="198"/>
      <c r="O23" s="7" t="s">
        <v>29</v>
      </c>
    </row>
    <row r="24" spans="1:15" ht="14.45" customHeight="1" x14ac:dyDescent="0.25">
      <c r="A24" s="9"/>
      <c r="B24" s="19"/>
      <c r="C24" s="79"/>
      <c r="D24" s="80"/>
      <c r="E24" s="79"/>
      <c r="F24" s="78">
        <v>0.1</v>
      </c>
      <c r="G24" s="190"/>
      <c r="H24" s="190"/>
      <c r="I24" s="235">
        <f t="shared" si="1"/>
        <v>0</v>
      </c>
      <c r="J24" s="76">
        <f t="shared" si="0"/>
        <v>0</v>
      </c>
      <c r="K24" s="77"/>
      <c r="L24" s="77"/>
      <c r="M24" s="189">
        <f t="shared" si="2"/>
        <v>0</v>
      </c>
      <c r="N24" s="198"/>
      <c r="O24" s="7" t="s">
        <v>30</v>
      </c>
    </row>
    <row r="25" spans="1:15" x14ac:dyDescent="0.25">
      <c r="A25" s="9"/>
      <c r="B25" s="19"/>
      <c r="C25" s="79"/>
      <c r="D25" s="80"/>
      <c r="E25" s="79"/>
      <c r="F25" s="78">
        <v>0.1</v>
      </c>
      <c r="G25" s="190"/>
      <c r="H25" s="190"/>
      <c r="I25" s="235">
        <f t="shared" si="1"/>
        <v>0</v>
      </c>
      <c r="J25" s="76">
        <f t="shared" si="0"/>
        <v>0</v>
      </c>
      <c r="K25" s="77"/>
      <c r="L25" s="77"/>
      <c r="M25" s="189">
        <f t="shared" si="2"/>
        <v>0</v>
      </c>
      <c r="N25" s="198"/>
      <c r="O25" s="7" t="s">
        <v>31</v>
      </c>
    </row>
    <row r="26" spans="1:15" x14ac:dyDescent="0.25">
      <c r="A26" s="9"/>
      <c r="B26" s="19"/>
      <c r="C26" s="79"/>
      <c r="D26" s="80"/>
      <c r="E26" s="79"/>
      <c r="F26" s="78">
        <v>0.1</v>
      </c>
      <c r="G26" s="190"/>
      <c r="H26" s="190"/>
      <c r="I26" s="235">
        <f t="shared" si="1"/>
        <v>0</v>
      </c>
      <c r="J26" s="76">
        <f t="shared" si="0"/>
        <v>0</v>
      </c>
      <c r="K26" s="77"/>
      <c r="L26" s="77"/>
      <c r="M26" s="189">
        <f t="shared" si="2"/>
        <v>0</v>
      </c>
      <c r="N26" s="198"/>
      <c r="O26" s="7" t="s">
        <v>32</v>
      </c>
    </row>
    <row r="27" spans="1:15" x14ac:dyDescent="0.25">
      <c r="A27" s="9"/>
      <c r="B27" s="19"/>
      <c r="C27" s="79"/>
      <c r="D27" s="80"/>
      <c r="E27" s="79"/>
      <c r="F27" s="78">
        <v>0.1</v>
      </c>
      <c r="G27" s="190"/>
      <c r="H27" s="190"/>
      <c r="I27" s="235">
        <f t="shared" si="1"/>
        <v>0</v>
      </c>
      <c r="J27" s="76">
        <f t="shared" si="0"/>
        <v>0</v>
      </c>
      <c r="K27" s="77"/>
      <c r="L27" s="77"/>
      <c r="M27" s="189">
        <f t="shared" si="2"/>
        <v>0</v>
      </c>
      <c r="N27" s="198"/>
      <c r="O27" s="7" t="s">
        <v>33</v>
      </c>
    </row>
    <row r="28" spans="1:15" x14ac:dyDescent="0.25">
      <c r="A28" s="9"/>
      <c r="B28" s="19"/>
      <c r="C28" s="79"/>
      <c r="D28" s="80"/>
      <c r="E28" s="79"/>
      <c r="F28" s="78">
        <v>0.1</v>
      </c>
      <c r="G28" s="190"/>
      <c r="H28" s="190"/>
      <c r="I28" s="235">
        <f t="shared" si="1"/>
        <v>0</v>
      </c>
      <c r="J28" s="76">
        <f t="shared" si="0"/>
        <v>0</v>
      </c>
      <c r="K28" s="77"/>
      <c r="L28" s="77"/>
      <c r="M28" s="189">
        <f t="shared" si="2"/>
        <v>0</v>
      </c>
      <c r="N28" s="198"/>
      <c r="O28" s="7" t="s">
        <v>34</v>
      </c>
    </row>
    <row r="29" spans="1:15" x14ac:dyDescent="0.25">
      <c r="A29" s="9"/>
      <c r="B29" s="19"/>
      <c r="C29" s="79"/>
      <c r="D29" s="80"/>
      <c r="E29" s="79"/>
      <c r="F29" s="78">
        <v>0.1</v>
      </c>
      <c r="G29" s="190"/>
      <c r="H29" s="190"/>
      <c r="I29" s="235">
        <f t="shared" si="1"/>
        <v>0</v>
      </c>
      <c r="J29" s="76">
        <f t="shared" si="0"/>
        <v>0</v>
      </c>
      <c r="K29" s="77"/>
      <c r="L29" s="77"/>
      <c r="M29" s="189">
        <f t="shared" si="2"/>
        <v>0</v>
      </c>
      <c r="N29" s="198"/>
      <c r="O29" s="7" t="s">
        <v>35</v>
      </c>
    </row>
    <row r="30" spans="1:15" x14ac:dyDescent="0.25">
      <c r="A30" s="9"/>
      <c r="B30" s="19"/>
      <c r="C30" s="79"/>
      <c r="D30" s="80"/>
      <c r="E30" s="79"/>
      <c r="F30" s="78">
        <v>0.1</v>
      </c>
      <c r="G30" s="190"/>
      <c r="H30" s="190"/>
      <c r="I30" s="235">
        <f t="shared" si="1"/>
        <v>0</v>
      </c>
      <c r="J30" s="76">
        <f t="shared" si="0"/>
        <v>0</v>
      </c>
      <c r="K30" s="77"/>
      <c r="L30" s="77"/>
      <c r="M30" s="189">
        <f t="shared" si="2"/>
        <v>0</v>
      </c>
      <c r="N30" s="198"/>
      <c r="O30" s="7" t="s">
        <v>36</v>
      </c>
    </row>
    <row r="31" spans="1:15" x14ac:dyDescent="0.25">
      <c r="A31" s="9"/>
      <c r="B31" s="19"/>
      <c r="C31" s="79"/>
      <c r="D31" s="80"/>
      <c r="E31" s="79"/>
      <c r="F31" s="78">
        <v>0.1</v>
      </c>
      <c r="G31" s="190"/>
      <c r="H31" s="190"/>
      <c r="I31" s="235">
        <f t="shared" si="1"/>
        <v>0</v>
      </c>
      <c r="J31" s="76">
        <f t="shared" si="0"/>
        <v>0</v>
      </c>
      <c r="K31" s="77"/>
      <c r="L31" s="77"/>
      <c r="M31" s="189">
        <f t="shared" si="2"/>
        <v>0</v>
      </c>
      <c r="N31" s="198"/>
      <c r="O31" s="7" t="s">
        <v>37</v>
      </c>
    </row>
    <row r="32" spans="1:15" x14ac:dyDescent="0.25">
      <c r="A32" s="9"/>
      <c r="B32" s="19"/>
      <c r="C32" s="79"/>
      <c r="D32" s="80"/>
      <c r="E32" s="79"/>
      <c r="F32" s="78">
        <v>0.1</v>
      </c>
      <c r="G32" s="190"/>
      <c r="H32" s="190"/>
      <c r="I32" s="235">
        <f t="shared" si="1"/>
        <v>0</v>
      </c>
      <c r="J32" s="76">
        <f t="shared" si="0"/>
        <v>0</v>
      </c>
      <c r="K32" s="77"/>
      <c r="L32" s="77"/>
      <c r="M32" s="189">
        <f t="shared" si="2"/>
        <v>0</v>
      </c>
      <c r="N32" s="198"/>
      <c r="O32" s="7" t="s">
        <v>38</v>
      </c>
    </row>
    <row r="33" spans="1:20" x14ac:dyDescent="0.25">
      <c r="A33" s="9"/>
      <c r="B33" s="19"/>
      <c r="C33" s="79"/>
      <c r="D33" s="80"/>
      <c r="E33" s="79"/>
      <c r="F33" s="78">
        <v>0.1</v>
      </c>
      <c r="G33" s="190"/>
      <c r="H33" s="190"/>
      <c r="I33" s="235">
        <f t="shared" si="1"/>
        <v>0</v>
      </c>
      <c r="J33" s="76">
        <f t="shared" si="0"/>
        <v>0</v>
      </c>
      <c r="K33" s="77"/>
      <c r="L33" s="77"/>
      <c r="M33" s="189">
        <f t="shared" si="2"/>
        <v>0</v>
      </c>
      <c r="N33" s="198"/>
      <c r="O33" s="7" t="s">
        <v>39</v>
      </c>
    </row>
    <row r="34" spans="1:20" x14ac:dyDescent="0.25">
      <c r="A34" s="9"/>
      <c r="B34" s="19"/>
      <c r="C34" s="79"/>
      <c r="D34" s="80"/>
      <c r="E34" s="79"/>
      <c r="F34" s="78">
        <v>0.1</v>
      </c>
      <c r="G34" s="190"/>
      <c r="H34" s="190"/>
      <c r="I34" s="235">
        <f t="shared" si="1"/>
        <v>0</v>
      </c>
      <c r="J34" s="76">
        <f t="shared" si="0"/>
        <v>0</v>
      </c>
      <c r="K34" s="77"/>
      <c r="L34" s="77"/>
      <c r="M34" s="189">
        <f t="shared" si="2"/>
        <v>0</v>
      </c>
      <c r="N34" s="198"/>
      <c r="O34" s="7" t="s">
        <v>7</v>
      </c>
    </row>
    <row r="35" spans="1:20" x14ac:dyDescent="0.25">
      <c r="A35" s="9"/>
      <c r="B35" s="19"/>
      <c r="C35" s="79"/>
      <c r="D35" s="80"/>
      <c r="E35" s="79"/>
      <c r="F35" s="78">
        <v>0.1</v>
      </c>
      <c r="G35" s="190"/>
      <c r="H35" s="190"/>
      <c r="I35" s="235">
        <f t="shared" si="1"/>
        <v>0</v>
      </c>
      <c r="J35" s="76">
        <f t="shared" si="0"/>
        <v>0</v>
      </c>
      <c r="K35" s="77"/>
      <c r="L35" s="77"/>
      <c r="M35" s="189">
        <f t="shared" si="2"/>
        <v>0</v>
      </c>
      <c r="N35" s="198"/>
      <c r="O35" s="7" t="s">
        <v>40</v>
      </c>
    </row>
    <row r="36" spans="1:20" ht="29.45" customHeight="1" thickBot="1" x14ac:dyDescent="0.3">
      <c r="A36" s="102" t="s">
        <v>65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4"/>
      <c r="N36" s="198"/>
      <c r="O36" s="7" t="s">
        <v>41</v>
      </c>
      <c r="P36" s="1"/>
    </row>
    <row r="37" spans="1:20" x14ac:dyDescent="0.25">
      <c r="A37" s="115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7"/>
      <c r="N37" s="198"/>
      <c r="O37" s="7" t="s">
        <v>42</v>
      </c>
      <c r="P37" s="1"/>
    </row>
    <row r="38" spans="1:20" x14ac:dyDescent="0.25">
      <c r="A38" s="118"/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20"/>
      <c r="N38" s="198"/>
      <c r="O38" s="7" t="s">
        <v>157</v>
      </c>
      <c r="P38" s="1"/>
    </row>
    <row r="39" spans="1:20" x14ac:dyDescent="0.25">
      <c r="A39" s="118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20"/>
      <c r="N39" s="198"/>
      <c r="O39" s="7" t="s">
        <v>158</v>
      </c>
      <c r="P39" s="1"/>
    </row>
    <row r="40" spans="1:20" x14ac:dyDescent="0.25">
      <c r="A40" s="118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20"/>
      <c r="N40" s="198"/>
      <c r="O40" s="7" t="s">
        <v>159</v>
      </c>
      <c r="P40" s="1"/>
    </row>
    <row r="41" spans="1:20" x14ac:dyDescent="0.25">
      <c r="A41" s="118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20"/>
      <c r="N41" s="198"/>
      <c r="O41" s="7" t="s">
        <v>160</v>
      </c>
      <c r="P41" s="1"/>
    </row>
    <row r="42" spans="1:20" x14ac:dyDescent="0.25">
      <c r="A42" s="118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20"/>
      <c r="N42" s="198"/>
      <c r="O42" s="7" t="s">
        <v>161</v>
      </c>
      <c r="P42" s="1"/>
    </row>
    <row r="43" spans="1:20" x14ac:dyDescent="0.25">
      <c r="A43" s="118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20"/>
      <c r="N43" s="198"/>
      <c r="O43" s="7" t="s">
        <v>43</v>
      </c>
      <c r="P43" s="1"/>
    </row>
    <row r="44" spans="1:20" ht="15.75" thickBot="1" x14ac:dyDescent="0.3">
      <c r="A44" s="121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3"/>
      <c r="N44" s="198"/>
      <c r="O44" s="7" t="s">
        <v>44</v>
      </c>
      <c r="P44" s="1"/>
    </row>
    <row r="45" spans="1:20" x14ac:dyDescent="0.25">
      <c r="A45" s="57" t="b">
        <v>0</v>
      </c>
      <c r="B45" s="105" t="s">
        <v>150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7"/>
      <c r="N45" s="198"/>
      <c r="O45" s="7" t="s">
        <v>45</v>
      </c>
      <c r="P45" s="1"/>
    </row>
    <row r="46" spans="1:20" s="1" customFormat="1" ht="15.95" customHeight="1" x14ac:dyDescent="0.25">
      <c r="A46" s="108" t="s">
        <v>143</v>
      </c>
      <c r="B46" s="105" t="s">
        <v>142</v>
      </c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9"/>
      <c r="N46" s="233"/>
      <c r="O46" s="7" t="s">
        <v>46</v>
      </c>
      <c r="P46" s="4"/>
      <c r="Q46" s="4"/>
      <c r="R46" s="4"/>
      <c r="S46" s="4"/>
      <c r="T46" s="4"/>
    </row>
    <row r="47" spans="1:20" s="1" customFormat="1" ht="15.95" customHeight="1" x14ac:dyDescent="0.25">
      <c r="A47" s="108" t="s">
        <v>145</v>
      </c>
      <c r="B47" s="105" t="s">
        <v>144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10"/>
      <c r="N47" s="233"/>
      <c r="O47" s="7" t="s">
        <v>47</v>
      </c>
      <c r="P47" s="4"/>
      <c r="Q47" s="4"/>
      <c r="R47" s="4"/>
      <c r="S47" s="4"/>
      <c r="T47" s="4"/>
    </row>
    <row r="48" spans="1:20" s="1" customFormat="1" ht="30.95" customHeight="1" x14ac:dyDescent="0.25">
      <c r="A48" s="108" t="s">
        <v>146</v>
      </c>
      <c r="B48" s="105" t="s">
        <v>149</v>
      </c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10"/>
      <c r="N48" s="233"/>
      <c r="O48" s="7" t="s">
        <v>48</v>
      </c>
      <c r="P48" s="4"/>
      <c r="Q48" s="4"/>
      <c r="R48" s="4"/>
      <c r="S48" s="4"/>
      <c r="T48" s="4"/>
    </row>
    <row r="49" spans="1:20" s="1" customFormat="1" ht="30.95" customHeight="1" thickBot="1" x14ac:dyDescent="0.3">
      <c r="A49" s="111" t="s">
        <v>147</v>
      </c>
      <c r="B49" s="112" t="s">
        <v>148</v>
      </c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4"/>
      <c r="N49" s="198"/>
      <c r="O49" s="7" t="s">
        <v>49</v>
      </c>
    </row>
    <row r="50" spans="1:20" s="1" customFormat="1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165"/>
      <c r="N50" s="234"/>
      <c r="O50" s="7" t="s">
        <v>50</v>
      </c>
      <c r="P50" s="5"/>
      <c r="Q50" s="5"/>
      <c r="R50" s="6"/>
      <c r="S50" s="6"/>
      <c r="T50" s="3"/>
    </row>
    <row r="51" spans="1:20" hidden="1" x14ac:dyDescent="0.25">
      <c r="N51" s="198"/>
      <c r="O51" s="7" t="s">
        <v>51</v>
      </c>
    </row>
    <row r="52" spans="1:20" hidden="1" x14ac:dyDescent="0.25">
      <c r="N52" s="198"/>
      <c r="O52" s="7" t="s">
        <v>52</v>
      </c>
    </row>
    <row r="53" spans="1:20" hidden="1" x14ac:dyDescent="0.25">
      <c r="N53" s="198"/>
      <c r="O53" s="7" t="s">
        <v>53</v>
      </c>
    </row>
    <row r="54" spans="1:20" hidden="1" x14ac:dyDescent="0.25">
      <c r="N54" s="198"/>
      <c r="O54" s="7" t="s">
        <v>162</v>
      </c>
    </row>
    <row r="55" spans="1:20" hidden="1" x14ac:dyDescent="0.25">
      <c r="N55" s="198"/>
      <c r="O55" s="7" t="s">
        <v>163</v>
      </c>
    </row>
    <row r="56" spans="1:20" hidden="1" x14ac:dyDescent="0.25">
      <c r="N56" s="198"/>
      <c r="O56" s="7" t="s">
        <v>164</v>
      </c>
    </row>
    <row r="57" spans="1:20" hidden="1" x14ac:dyDescent="0.25">
      <c r="N57" s="198"/>
      <c r="O57" s="7" t="s">
        <v>165</v>
      </c>
    </row>
    <row r="58" spans="1:20" hidden="1" x14ac:dyDescent="0.25">
      <c r="N58" s="198"/>
      <c r="O58" s="7" t="s">
        <v>166</v>
      </c>
    </row>
    <row r="59" spans="1:20" hidden="1" x14ac:dyDescent="0.25">
      <c r="O59" s="49"/>
    </row>
  </sheetData>
  <sheetProtection algorithmName="SHA-512" hashValue="AVRb3pMhSjq6NFTLLhr5FGX71ZuVq18mxOV3y27CAaZc8WRbx1dlgsRHWVX2QkKDojmPE4svC/V94gQ2kvbWNA==" saltValue="stHw/WawMa7pmq4CxGch2Q==" spinCount="100000" sheet="1" objects="1" scenarios="1"/>
  <mergeCells count="22">
    <mergeCell ref="A5:B5"/>
    <mergeCell ref="A4:B4"/>
    <mergeCell ref="A7:B7"/>
    <mergeCell ref="A2:M2"/>
    <mergeCell ref="B45:L45"/>
    <mergeCell ref="E4:J4"/>
    <mergeCell ref="C5:J5"/>
    <mergeCell ref="L7:M7"/>
    <mergeCell ref="C7:I7"/>
    <mergeCell ref="B46:L46"/>
    <mergeCell ref="B47:L47"/>
    <mergeCell ref="B48:L48"/>
    <mergeCell ref="B49:L49"/>
    <mergeCell ref="A1:M1"/>
    <mergeCell ref="A9:M9"/>
    <mergeCell ref="A36:M36"/>
    <mergeCell ref="A37:M44"/>
    <mergeCell ref="L6:M6"/>
    <mergeCell ref="L4:M4"/>
    <mergeCell ref="L5:M5"/>
    <mergeCell ref="C6:I6"/>
    <mergeCell ref="A6:B6"/>
  </mergeCells>
  <dataValidations count="3">
    <dataValidation type="list" allowBlank="1" showInputMessage="1" showErrorMessage="1" sqref="A12:A35" xr:uid="{62483118-E88A-4A73-B64C-2EB3B71851D4}">
      <formula1>"SRO, 1-bedroom, 2-bedroom, 3-bedroom, 4-bedroom, 5-bedroom"</formula1>
    </dataValidation>
    <dataValidation type="list" allowBlank="1" showInputMessage="1" showErrorMessage="1" sqref="L5:M5" xr:uid="{915B8CAD-D71B-458C-A6FC-3A3FFF8DBCDC}">
      <formula1>$O$1:$O$58</formula1>
    </dataValidation>
    <dataValidation type="list" allowBlank="1" showInputMessage="1" showErrorMessage="1" sqref="A11" xr:uid="{2BEFA612-045D-4F20-BB4F-06599D200907}">
      <formula1>"Studio/SRO, 1-bedroom, 2-bedroom, 3-bedroom, 4-bedroom, 5-bedroom"</formula1>
    </dataValidation>
  </dataValidations>
  <printOptions horizontalCentered="1"/>
  <pageMargins left="0.2" right="0.2" top="0.75" bottom="0.5" header="0.3" footer="0.3"/>
  <pageSetup scale="58" orientation="portrait" horizontalDpi="360" verticalDpi="36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08701-CDAE-4D8A-9839-F2E86FA185B9}">
  <dimension ref="A1:AA152"/>
  <sheetViews>
    <sheetView workbookViewId="0">
      <selection activeCell="D4" sqref="D4:F4"/>
    </sheetView>
  </sheetViews>
  <sheetFormatPr defaultColWidth="0" defaultRowHeight="15" zeroHeight="1" x14ac:dyDescent="0.25"/>
  <cols>
    <col min="1" max="1" width="13.28515625" style="1" customWidth="1"/>
    <col min="2" max="2" width="14.42578125" style="1" customWidth="1"/>
    <col min="3" max="3" width="11.7109375" style="1" customWidth="1"/>
    <col min="4" max="12" width="10.7109375" style="1" customWidth="1"/>
    <col min="13" max="13" width="14.7109375" style="1" hidden="1" customWidth="1"/>
    <col min="14" max="14" width="14.7109375" style="1" customWidth="1"/>
    <col min="15" max="15" width="4.5703125" style="1" hidden="1" customWidth="1"/>
    <col min="16" max="24" width="8.7109375" style="1" hidden="1" customWidth="1"/>
    <col min="25" max="25" width="11.28515625" style="1" hidden="1" customWidth="1"/>
    <col min="26" max="26" width="11.85546875" style="1" hidden="1" customWidth="1"/>
    <col min="27" max="27" width="2.28515625" style="197" customWidth="1"/>
    <col min="28" max="16384" width="8.7109375" style="1" hidden="1"/>
  </cols>
  <sheetData>
    <row r="1" spans="1:27" ht="15" customHeight="1" x14ac:dyDescent="0.25">
      <c r="A1" s="140" t="s">
        <v>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  <c r="AA1" s="198"/>
    </row>
    <row r="2" spans="1:27" x14ac:dyDescent="0.25">
      <c r="A2" s="143" t="s">
        <v>66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44"/>
      <c r="AA2" s="198"/>
    </row>
    <row r="3" spans="1:27" x14ac:dyDescent="0.25">
      <c r="A3" s="181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82"/>
      <c r="AA3" s="198"/>
    </row>
    <row r="4" spans="1:27" x14ac:dyDescent="0.25">
      <c r="A4" s="198"/>
      <c r="B4" s="146"/>
      <c r="C4" s="188" t="s">
        <v>79</v>
      </c>
      <c r="D4" s="164"/>
      <c r="E4" s="164"/>
      <c r="F4" s="164"/>
      <c r="G4" s="198"/>
      <c r="H4" s="184" t="s">
        <v>172</v>
      </c>
      <c r="I4" s="199" t="str">
        <f>IF(Request!C4="","",Request!C4)</f>
        <v/>
      </c>
      <c r="J4" s="200"/>
      <c r="K4" s="145"/>
      <c r="L4" s="147"/>
      <c r="M4" s="147"/>
      <c r="N4" s="183"/>
      <c r="AA4" s="198"/>
    </row>
    <row r="5" spans="1:27" x14ac:dyDescent="0.25">
      <c r="A5" s="198"/>
      <c r="B5" s="148"/>
      <c r="C5" s="188" t="s">
        <v>67</v>
      </c>
      <c r="D5" s="167"/>
      <c r="E5" s="168"/>
      <c r="F5" s="168"/>
      <c r="G5" s="197"/>
      <c r="H5" s="185" t="s">
        <v>171</v>
      </c>
      <c r="I5" s="201" t="str">
        <f>IF(Request!E4="","",Request!E4)</f>
        <v/>
      </c>
      <c r="J5" s="200"/>
      <c r="K5" s="200"/>
      <c r="L5" s="200"/>
      <c r="M5" s="200"/>
      <c r="N5" s="202"/>
      <c r="O5" s="10"/>
      <c r="U5" s="11"/>
      <c r="AA5" s="198"/>
    </row>
    <row r="6" spans="1:27" x14ac:dyDescent="0.25">
      <c r="A6" s="88"/>
      <c r="B6" s="89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50"/>
      <c r="O6" s="12"/>
      <c r="AA6" s="198"/>
    </row>
    <row r="7" spans="1:27" s="13" customFormat="1" ht="19.5" thickBot="1" x14ac:dyDescent="0.35">
      <c r="A7" s="151" t="s">
        <v>68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3"/>
      <c r="O7" s="14"/>
      <c r="AA7" s="203"/>
    </row>
    <row r="8" spans="1:27" ht="164.45" customHeight="1" thickBot="1" x14ac:dyDescent="0.3">
      <c r="A8" s="154" t="s">
        <v>130</v>
      </c>
      <c r="B8" s="155" t="s">
        <v>129</v>
      </c>
      <c r="C8" s="155" t="s">
        <v>173</v>
      </c>
      <c r="D8" s="154" t="s">
        <v>131</v>
      </c>
      <c r="E8" s="155" t="s">
        <v>132</v>
      </c>
      <c r="F8" s="155" t="s">
        <v>133</v>
      </c>
      <c r="G8" s="155" t="s">
        <v>134</v>
      </c>
      <c r="H8" s="155" t="s">
        <v>135</v>
      </c>
      <c r="I8" s="155" t="s">
        <v>136</v>
      </c>
      <c r="J8" s="155" t="s">
        <v>137</v>
      </c>
      <c r="K8" s="155" t="s">
        <v>138</v>
      </c>
      <c r="L8" s="156" t="s">
        <v>139</v>
      </c>
      <c r="M8" s="169" t="s">
        <v>69</v>
      </c>
      <c r="N8" s="176" t="s">
        <v>140</v>
      </c>
      <c r="O8" s="23"/>
      <c r="P8" s="15" t="s">
        <v>70</v>
      </c>
      <c r="Q8" s="15" t="s">
        <v>71</v>
      </c>
      <c r="R8" s="15" t="s">
        <v>72</v>
      </c>
      <c r="S8" s="15"/>
      <c r="T8" s="15" t="s">
        <v>73</v>
      </c>
      <c r="U8" s="16"/>
      <c r="V8" s="17" t="s">
        <v>70</v>
      </c>
      <c r="W8" s="17" t="s">
        <v>71</v>
      </c>
      <c r="X8" s="17" t="s">
        <v>72</v>
      </c>
      <c r="Y8" s="17"/>
      <c r="Z8" s="17" t="s">
        <v>73</v>
      </c>
      <c r="AA8" s="198"/>
    </row>
    <row r="9" spans="1:27" s="8" customFormat="1" ht="33.75" customHeight="1" thickBot="1" x14ac:dyDescent="0.25">
      <c r="A9" s="157" t="s">
        <v>74</v>
      </c>
      <c r="B9" s="158"/>
      <c r="C9" s="158"/>
      <c r="D9" s="159" t="s">
        <v>75</v>
      </c>
      <c r="E9" s="160"/>
      <c r="F9" s="160"/>
      <c r="G9" s="160"/>
      <c r="H9" s="160"/>
      <c r="I9" s="160"/>
      <c r="J9" s="160"/>
      <c r="K9" s="160"/>
      <c r="L9" s="161"/>
      <c r="M9" s="170" t="s">
        <v>76</v>
      </c>
      <c r="N9" s="177" t="s">
        <v>76</v>
      </c>
      <c r="O9" s="25"/>
      <c r="P9" s="25"/>
      <c r="Q9" s="25"/>
      <c r="R9" s="25"/>
      <c r="S9" s="25"/>
      <c r="T9" s="26"/>
      <c r="U9" s="27"/>
      <c r="V9" s="28"/>
      <c r="W9" s="28"/>
      <c r="X9" s="28"/>
      <c r="Y9" s="28"/>
      <c r="Z9" s="29"/>
      <c r="AA9" s="204"/>
    </row>
    <row r="10" spans="1:27" s="7" customFormat="1" x14ac:dyDescent="0.25">
      <c r="A10" s="68"/>
      <c r="B10" s="69"/>
      <c r="C10" s="70"/>
      <c r="D10" s="71"/>
      <c r="E10" s="72"/>
      <c r="F10" s="73"/>
      <c r="G10" s="74"/>
      <c r="H10" s="74"/>
      <c r="I10" s="191">
        <f>SUM(G10-H10)</f>
        <v>0</v>
      </c>
      <c r="J10" s="73"/>
      <c r="K10" s="74"/>
      <c r="L10" s="75"/>
      <c r="M10" s="171" t="e">
        <f>MIN(1, IF(K10,"0",J10*12/F10))</f>
        <v>#DIV/0!</v>
      </c>
      <c r="N10" s="194">
        <f>IFERROR(M10,0)</f>
        <v>0</v>
      </c>
      <c r="O10" s="30"/>
      <c r="P10" s="31">
        <v>0.05</v>
      </c>
      <c r="Q10" s="32">
        <f>SUM(J10*P10)</f>
        <v>0</v>
      </c>
      <c r="R10" s="32">
        <f>SUM(J10+Q10)</f>
        <v>0</v>
      </c>
      <c r="S10" s="33" t="e">
        <f>IF(K10,"0",R10*12/F10)</f>
        <v>#DIV/0!</v>
      </c>
      <c r="T10" s="34">
        <f>IFERROR(S10,0)</f>
        <v>0</v>
      </c>
      <c r="U10" s="35"/>
      <c r="V10" s="31">
        <v>0</v>
      </c>
      <c r="W10" s="32">
        <f>SUM(P10*V10)</f>
        <v>0</v>
      </c>
      <c r="X10" s="36">
        <f>SUM(P10+W10)</f>
        <v>0.05</v>
      </c>
      <c r="Y10" s="37" t="e">
        <f>IF(Q10,"0",X10*12/L10)</f>
        <v>#DIV/0!</v>
      </c>
      <c r="Z10" s="38">
        <f>IFERROR(Y10,0)</f>
        <v>0</v>
      </c>
      <c r="AA10" s="149"/>
    </row>
    <row r="11" spans="1:27" s="7" customFormat="1" x14ac:dyDescent="0.25">
      <c r="A11" s="18"/>
      <c r="B11" s="69"/>
      <c r="C11" s="19"/>
      <c r="D11" s="64"/>
      <c r="E11" s="58"/>
      <c r="F11" s="60"/>
      <c r="G11" s="61"/>
      <c r="H11" s="61"/>
      <c r="I11" s="192">
        <f t="shared" ref="I11:I87" si="0">G11-H11</f>
        <v>0</v>
      </c>
      <c r="J11" s="60"/>
      <c r="K11" s="61"/>
      <c r="L11" s="65"/>
      <c r="M11" s="172" t="e">
        <f>MIN(1, IF(K11,"0",J11*12/F11))</f>
        <v>#DIV/0!</v>
      </c>
      <c r="N11" s="195">
        <f>IFERROR(M11,0)</f>
        <v>0</v>
      </c>
      <c r="O11" s="30"/>
      <c r="P11" s="39">
        <v>7.0000000000000007E-2</v>
      </c>
      <c r="Q11" s="40">
        <f t="shared" ref="Q11:Q54" si="1">SUM(J11*P11)</f>
        <v>0</v>
      </c>
      <c r="R11" s="40">
        <f>SUM(J11+Q11)</f>
        <v>0</v>
      </c>
      <c r="S11" s="41" t="e">
        <f>IF(K11,"0",R11*12/F11)</f>
        <v>#DIV/0!</v>
      </c>
      <c r="T11" s="42">
        <f t="shared" ref="T11:T54" si="2">IFERROR(S11,0)</f>
        <v>0</v>
      </c>
      <c r="U11" s="35"/>
      <c r="V11" s="39">
        <v>0</v>
      </c>
      <c r="W11" s="40">
        <f t="shared" ref="W11:W74" si="3">SUM(P11*V11)</f>
        <v>0</v>
      </c>
      <c r="X11" s="43">
        <f>SUM(P11+W11)</f>
        <v>7.0000000000000007E-2</v>
      </c>
      <c r="Y11" s="44" t="e">
        <f>IF(Q11,"0",X11*12/L11)</f>
        <v>#DIV/0!</v>
      </c>
      <c r="Z11" s="45">
        <f t="shared" ref="Z11:Z74" si="4">IFERROR(Y11,0)</f>
        <v>0</v>
      </c>
      <c r="AA11" s="149"/>
    </row>
    <row r="12" spans="1:27" s="7" customFormat="1" x14ac:dyDescent="0.25">
      <c r="A12" s="18"/>
      <c r="B12" s="69"/>
      <c r="C12" s="19"/>
      <c r="D12" s="64"/>
      <c r="E12" s="58"/>
      <c r="F12" s="60"/>
      <c r="G12" s="61"/>
      <c r="H12" s="61"/>
      <c r="I12" s="192">
        <f>G12-H12</f>
        <v>0</v>
      </c>
      <c r="J12" s="60"/>
      <c r="K12" s="61"/>
      <c r="L12" s="65"/>
      <c r="M12" s="172" t="e">
        <f t="shared" ref="M12:M75" si="5">MIN(1, IF(K12,"0",J12*12/F12))</f>
        <v>#DIV/0!</v>
      </c>
      <c r="N12" s="195">
        <f t="shared" ref="N12:N85" si="6">IFERROR(M12,0)</f>
        <v>0</v>
      </c>
      <c r="O12" s="30"/>
      <c r="P12" s="39">
        <v>0</v>
      </c>
      <c r="Q12" s="40">
        <f t="shared" si="1"/>
        <v>0</v>
      </c>
      <c r="R12" s="40">
        <f>SUM(J12+Q12)</f>
        <v>0</v>
      </c>
      <c r="S12" s="41" t="e">
        <f t="shared" ref="S12:S54" si="7">IF(K12,"0",R12*12/F12)</f>
        <v>#DIV/0!</v>
      </c>
      <c r="T12" s="42">
        <f t="shared" si="2"/>
        <v>0</v>
      </c>
      <c r="U12" s="35"/>
      <c r="V12" s="39">
        <v>0</v>
      </c>
      <c r="W12" s="40">
        <f t="shared" si="3"/>
        <v>0</v>
      </c>
      <c r="X12" s="36">
        <f t="shared" ref="X12:X75" si="8">SUM(P12+W12)</f>
        <v>0</v>
      </c>
      <c r="Y12" s="37" t="e">
        <f t="shared" ref="Y12:Y75" si="9">IF(Q12,"0",X12*12/L12)</f>
        <v>#DIV/0!</v>
      </c>
      <c r="Z12" s="38">
        <f t="shared" si="4"/>
        <v>0</v>
      </c>
      <c r="AA12" s="149"/>
    </row>
    <row r="13" spans="1:27" s="7" customFormat="1" x14ac:dyDescent="0.25">
      <c r="A13" s="18"/>
      <c r="B13" s="69"/>
      <c r="C13" s="19"/>
      <c r="D13" s="64"/>
      <c r="E13" s="58"/>
      <c r="F13" s="60"/>
      <c r="G13" s="61"/>
      <c r="H13" s="61"/>
      <c r="I13" s="192">
        <f t="shared" si="0"/>
        <v>0</v>
      </c>
      <c r="J13" s="60"/>
      <c r="K13" s="61"/>
      <c r="L13" s="65"/>
      <c r="M13" s="172" t="e">
        <f t="shared" si="5"/>
        <v>#DIV/0!</v>
      </c>
      <c r="N13" s="195">
        <f t="shared" si="6"/>
        <v>0</v>
      </c>
      <c r="O13" s="30"/>
      <c r="P13" s="39">
        <v>9.9000000000000005E-2</v>
      </c>
      <c r="Q13" s="40">
        <f t="shared" si="1"/>
        <v>0</v>
      </c>
      <c r="R13" s="40">
        <f t="shared" ref="R13:R54" si="10">SUM(J13+Q13)</f>
        <v>0</v>
      </c>
      <c r="S13" s="41" t="e">
        <f t="shared" si="7"/>
        <v>#DIV/0!</v>
      </c>
      <c r="T13" s="42">
        <f t="shared" si="2"/>
        <v>0</v>
      </c>
      <c r="U13" s="35"/>
      <c r="V13" s="39">
        <v>9.9000000000000005E-2</v>
      </c>
      <c r="W13" s="40">
        <f t="shared" si="3"/>
        <v>9.8010000000000007E-3</v>
      </c>
      <c r="X13" s="43">
        <f t="shared" si="8"/>
        <v>0.10880100000000001</v>
      </c>
      <c r="Y13" s="44" t="e">
        <f t="shared" si="9"/>
        <v>#DIV/0!</v>
      </c>
      <c r="Z13" s="45">
        <f t="shared" si="4"/>
        <v>0</v>
      </c>
      <c r="AA13" s="149"/>
    </row>
    <row r="14" spans="1:27" s="7" customFormat="1" x14ac:dyDescent="0.25">
      <c r="A14" s="18"/>
      <c r="B14" s="69"/>
      <c r="C14" s="19"/>
      <c r="D14" s="64"/>
      <c r="E14" s="58"/>
      <c r="F14" s="60"/>
      <c r="G14" s="61"/>
      <c r="H14" s="61"/>
      <c r="I14" s="192">
        <f t="shared" si="0"/>
        <v>0</v>
      </c>
      <c r="J14" s="60"/>
      <c r="K14" s="61"/>
      <c r="L14" s="65"/>
      <c r="M14" s="172" t="e">
        <f t="shared" si="5"/>
        <v>#DIV/0!</v>
      </c>
      <c r="N14" s="195">
        <f t="shared" si="6"/>
        <v>0</v>
      </c>
      <c r="O14" s="30"/>
      <c r="P14" s="39">
        <v>0</v>
      </c>
      <c r="Q14" s="40">
        <f t="shared" si="1"/>
        <v>0</v>
      </c>
      <c r="R14" s="40">
        <f t="shared" si="10"/>
        <v>0</v>
      </c>
      <c r="S14" s="41" t="e">
        <f t="shared" si="7"/>
        <v>#DIV/0!</v>
      </c>
      <c r="T14" s="42">
        <f t="shared" si="2"/>
        <v>0</v>
      </c>
      <c r="U14" s="35"/>
      <c r="V14" s="39">
        <v>0</v>
      </c>
      <c r="W14" s="40">
        <f t="shared" si="3"/>
        <v>0</v>
      </c>
      <c r="X14" s="36">
        <f t="shared" si="8"/>
        <v>0</v>
      </c>
      <c r="Y14" s="37" t="e">
        <f t="shared" si="9"/>
        <v>#DIV/0!</v>
      </c>
      <c r="Z14" s="38">
        <f t="shared" si="4"/>
        <v>0</v>
      </c>
      <c r="AA14" s="149"/>
    </row>
    <row r="15" spans="1:27" s="7" customFormat="1" x14ac:dyDescent="0.25">
      <c r="A15" s="18"/>
      <c r="B15" s="69"/>
      <c r="C15" s="19"/>
      <c r="D15" s="64"/>
      <c r="E15" s="58"/>
      <c r="F15" s="60"/>
      <c r="G15" s="61"/>
      <c r="H15" s="61"/>
      <c r="I15" s="192">
        <f t="shared" si="0"/>
        <v>0</v>
      </c>
      <c r="J15" s="60"/>
      <c r="K15" s="61"/>
      <c r="L15" s="65"/>
      <c r="M15" s="172" t="e">
        <f t="shared" si="5"/>
        <v>#DIV/0!</v>
      </c>
      <c r="N15" s="195">
        <f t="shared" si="6"/>
        <v>0</v>
      </c>
      <c r="O15" s="30"/>
      <c r="P15" s="39">
        <v>0</v>
      </c>
      <c r="Q15" s="40">
        <f t="shared" si="1"/>
        <v>0</v>
      </c>
      <c r="R15" s="40">
        <f t="shared" si="10"/>
        <v>0</v>
      </c>
      <c r="S15" s="41" t="e">
        <f t="shared" si="7"/>
        <v>#DIV/0!</v>
      </c>
      <c r="T15" s="42">
        <f t="shared" si="2"/>
        <v>0</v>
      </c>
      <c r="U15" s="35"/>
      <c r="V15" s="39">
        <v>0.05</v>
      </c>
      <c r="W15" s="40">
        <f t="shared" si="3"/>
        <v>0</v>
      </c>
      <c r="X15" s="43">
        <f t="shared" si="8"/>
        <v>0</v>
      </c>
      <c r="Y15" s="44" t="e">
        <f t="shared" si="9"/>
        <v>#DIV/0!</v>
      </c>
      <c r="Z15" s="45">
        <f t="shared" si="4"/>
        <v>0</v>
      </c>
      <c r="AA15" s="149"/>
    </row>
    <row r="16" spans="1:27" s="7" customFormat="1" x14ac:dyDescent="0.25">
      <c r="A16" s="18"/>
      <c r="B16" s="69"/>
      <c r="C16" s="19"/>
      <c r="D16" s="64"/>
      <c r="E16" s="58"/>
      <c r="F16" s="60"/>
      <c r="G16" s="61"/>
      <c r="H16" s="61"/>
      <c r="I16" s="192">
        <f t="shared" si="0"/>
        <v>0</v>
      </c>
      <c r="J16" s="60"/>
      <c r="K16" s="61"/>
      <c r="L16" s="65"/>
      <c r="M16" s="172" t="e">
        <f t="shared" si="5"/>
        <v>#DIV/0!</v>
      </c>
      <c r="N16" s="195">
        <f t="shared" si="6"/>
        <v>0</v>
      </c>
      <c r="O16" s="30"/>
      <c r="P16" s="39">
        <v>0</v>
      </c>
      <c r="Q16" s="40">
        <f t="shared" si="1"/>
        <v>0</v>
      </c>
      <c r="R16" s="40">
        <f t="shared" si="10"/>
        <v>0</v>
      </c>
      <c r="S16" s="41" t="e">
        <f t="shared" si="7"/>
        <v>#DIV/0!</v>
      </c>
      <c r="T16" s="42">
        <f t="shared" si="2"/>
        <v>0</v>
      </c>
      <c r="U16" s="35"/>
      <c r="V16" s="39">
        <v>0</v>
      </c>
      <c r="W16" s="40">
        <f t="shared" si="3"/>
        <v>0</v>
      </c>
      <c r="X16" s="36">
        <f t="shared" si="8"/>
        <v>0</v>
      </c>
      <c r="Y16" s="37" t="e">
        <f t="shared" si="9"/>
        <v>#DIV/0!</v>
      </c>
      <c r="Z16" s="38">
        <f t="shared" si="4"/>
        <v>0</v>
      </c>
      <c r="AA16" s="149"/>
    </row>
    <row r="17" spans="1:27" s="7" customFormat="1" x14ac:dyDescent="0.25">
      <c r="A17" s="18"/>
      <c r="B17" s="69"/>
      <c r="C17" s="19"/>
      <c r="D17" s="64"/>
      <c r="E17" s="58"/>
      <c r="F17" s="60"/>
      <c r="G17" s="61"/>
      <c r="H17" s="61"/>
      <c r="I17" s="192">
        <f t="shared" si="0"/>
        <v>0</v>
      </c>
      <c r="J17" s="60"/>
      <c r="K17" s="61"/>
      <c r="L17" s="65"/>
      <c r="M17" s="172" t="e">
        <f t="shared" si="5"/>
        <v>#DIV/0!</v>
      </c>
      <c r="N17" s="195">
        <f t="shared" si="6"/>
        <v>0</v>
      </c>
      <c r="O17" s="30"/>
      <c r="P17" s="39">
        <v>0</v>
      </c>
      <c r="Q17" s="40">
        <f t="shared" si="1"/>
        <v>0</v>
      </c>
      <c r="R17" s="40">
        <f t="shared" si="10"/>
        <v>0</v>
      </c>
      <c r="S17" s="41" t="e">
        <f t="shared" si="7"/>
        <v>#DIV/0!</v>
      </c>
      <c r="T17" s="42">
        <f t="shared" si="2"/>
        <v>0</v>
      </c>
      <c r="U17" s="35"/>
      <c r="V17" s="39">
        <v>0</v>
      </c>
      <c r="W17" s="40">
        <f t="shared" si="3"/>
        <v>0</v>
      </c>
      <c r="X17" s="43">
        <f t="shared" si="8"/>
        <v>0</v>
      </c>
      <c r="Y17" s="44" t="e">
        <f t="shared" si="9"/>
        <v>#DIV/0!</v>
      </c>
      <c r="Z17" s="45">
        <f t="shared" si="4"/>
        <v>0</v>
      </c>
      <c r="AA17" s="149"/>
    </row>
    <row r="18" spans="1:27" s="7" customFormat="1" x14ac:dyDescent="0.25">
      <c r="A18" s="18"/>
      <c r="B18" s="69"/>
      <c r="C18" s="19"/>
      <c r="D18" s="64"/>
      <c r="E18" s="58"/>
      <c r="F18" s="60"/>
      <c r="G18" s="61"/>
      <c r="H18" s="61"/>
      <c r="I18" s="192">
        <f t="shared" si="0"/>
        <v>0</v>
      </c>
      <c r="J18" s="60"/>
      <c r="K18" s="61"/>
      <c r="L18" s="65"/>
      <c r="M18" s="172" t="e">
        <f t="shared" si="5"/>
        <v>#DIV/0!</v>
      </c>
      <c r="N18" s="195">
        <f t="shared" si="6"/>
        <v>0</v>
      </c>
      <c r="O18" s="30"/>
      <c r="P18" s="39">
        <v>0</v>
      </c>
      <c r="Q18" s="40">
        <f t="shared" si="1"/>
        <v>0</v>
      </c>
      <c r="R18" s="40">
        <f t="shared" si="10"/>
        <v>0</v>
      </c>
      <c r="S18" s="41" t="e">
        <f t="shared" si="7"/>
        <v>#DIV/0!</v>
      </c>
      <c r="T18" s="42">
        <f t="shared" si="2"/>
        <v>0</v>
      </c>
      <c r="U18" s="35"/>
      <c r="V18" s="39">
        <v>0</v>
      </c>
      <c r="W18" s="40">
        <f t="shared" si="3"/>
        <v>0</v>
      </c>
      <c r="X18" s="36">
        <f t="shared" si="8"/>
        <v>0</v>
      </c>
      <c r="Y18" s="37" t="e">
        <f t="shared" si="9"/>
        <v>#DIV/0!</v>
      </c>
      <c r="Z18" s="38">
        <f t="shared" si="4"/>
        <v>0</v>
      </c>
      <c r="AA18" s="149"/>
    </row>
    <row r="19" spans="1:27" s="7" customFormat="1" x14ac:dyDescent="0.25">
      <c r="A19" s="18"/>
      <c r="B19" s="69"/>
      <c r="C19" s="19"/>
      <c r="D19" s="64"/>
      <c r="E19" s="58"/>
      <c r="F19" s="60"/>
      <c r="G19" s="61"/>
      <c r="H19" s="61"/>
      <c r="I19" s="192">
        <f t="shared" si="0"/>
        <v>0</v>
      </c>
      <c r="J19" s="60"/>
      <c r="K19" s="61"/>
      <c r="L19" s="65"/>
      <c r="M19" s="172" t="e">
        <f t="shared" si="5"/>
        <v>#DIV/0!</v>
      </c>
      <c r="N19" s="195">
        <f t="shared" si="6"/>
        <v>0</v>
      </c>
      <c r="O19" s="30"/>
      <c r="P19" s="39">
        <v>0</v>
      </c>
      <c r="Q19" s="40">
        <f t="shared" si="1"/>
        <v>0</v>
      </c>
      <c r="R19" s="40">
        <f t="shared" si="10"/>
        <v>0</v>
      </c>
      <c r="S19" s="41" t="e">
        <f t="shared" si="7"/>
        <v>#DIV/0!</v>
      </c>
      <c r="T19" s="42">
        <f t="shared" si="2"/>
        <v>0</v>
      </c>
      <c r="U19" s="35"/>
      <c r="V19" s="39">
        <v>0</v>
      </c>
      <c r="W19" s="40">
        <f t="shared" si="3"/>
        <v>0</v>
      </c>
      <c r="X19" s="43">
        <f t="shared" si="8"/>
        <v>0</v>
      </c>
      <c r="Y19" s="44" t="e">
        <f t="shared" si="9"/>
        <v>#DIV/0!</v>
      </c>
      <c r="Z19" s="45">
        <f t="shared" si="4"/>
        <v>0</v>
      </c>
      <c r="AA19" s="149"/>
    </row>
    <row r="20" spans="1:27" s="7" customFormat="1" x14ac:dyDescent="0.25">
      <c r="A20" s="18"/>
      <c r="B20" s="69"/>
      <c r="C20" s="19"/>
      <c r="D20" s="64"/>
      <c r="E20" s="58"/>
      <c r="F20" s="60"/>
      <c r="G20" s="61"/>
      <c r="H20" s="61"/>
      <c r="I20" s="192">
        <f t="shared" si="0"/>
        <v>0</v>
      </c>
      <c r="J20" s="60"/>
      <c r="K20" s="61"/>
      <c r="L20" s="65"/>
      <c r="M20" s="172" t="e">
        <f t="shared" si="5"/>
        <v>#DIV/0!</v>
      </c>
      <c r="N20" s="195">
        <f t="shared" si="6"/>
        <v>0</v>
      </c>
      <c r="O20" s="30"/>
      <c r="P20" s="39">
        <v>0</v>
      </c>
      <c r="Q20" s="40">
        <f t="shared" si="1"/>
        <v>0</v>
      </c>
      <c r="R20" s="40">
        <f t="shared" si="10"/>
        <v>0</v>
      </c>
      <c r="S20" s="41" t="e">
        <f t="shared" si="7"/>
        <v>#DIV/0!</v>
      </c>
      <c r="T20" s="42">
        <f t="shared" si="2"/>
        <v>0</v>
      </c>
      <c r="U20" s="35"/>
      <c r="V20" s="39">
        <v>0</v>
      </c>
      <c r="W20" s="40">
        <f t="shared" si="3"/>
        <v>0</v>
      </c>
      <c r="X20" s="36">
        <f t="shared" si="8"/>
        <v>0</v>
      </c>
      <c r="Y20" s="37" t="e">
        <f t="shared" si="9"/>
        <v>#DIV/0!</v>
      </c>
      <c r="Z20" s="38">
        <f t="shared" si="4"/>
        <v>0</v>
      </c>
      <c r="AA20" s="149"/>
    </row>
    <row r="21" spans="1:27" s="7" customFormat="1" x14ac:dyDescent="0.25">
      <c r="A21" s="18"/>
      <c r="B21" s="69"/>
      <c r="C21" s="19"/>
      <c r="D21" s="64"/>
      <c r="E21" s="58"/>
      <c r="F21" s="60"/>
      <c r="G21" s="61"/>
      <c r="H21" s="61"/>
      <c r="I21" s="192">
        <f t="shared" si="0"/>
        <v>0</v>
      </c>
      <c r="J21" s="60"/>
      <c r="K21" s="61"/>
      <c r="L21" s="65"/>
      <c r="M21" s="172" t="e">
        <f t="shared" si="5"/>
        <v>#DIV/0!</v>
      </c>
      <c r="N21" s="195">
        <f t="shared" si="6"/>
        <v>0</v>
      </c>
      <c r="O21" s="30"/>
      <c r="P21" s="39">
        <v>0</v>
      </c>
      <c r="Q21" s="40">
        <f t="shared" si="1"/>
        <v>0</v>
      </c>
      <c r="R21" s="40">
        <f t="shared" si="10"/>
        <v>0</v>
      </c>
      <c r="S21" s="41" t="e">
        <f t="shared" si="7"/>
        <v>#DIV/0!</v>
      </c>
      <c r="T21" s="42">
        <f t="shared" si="2"/>
        <v>0</v>
      </c>
      <c r="U21" s="35"/>
      <c r="V21" s="39">
        <v>0</v>
      </c>
      <c r="W21" s="40">
        <f t="shared" si="3"/>
        <v>0</v>
      </c>
      <c r="X21" s="43">
        <f t="shared" si="8"/>
        <v>0</v>
      </c>
      <c r="Y21" s="44" t="e">
        <f t="shared" si="9"/>
        <v>#DIV/0!</v>
      </c>
      <c r="Z21" s="45">
        <f t="shared" si="4"/>
        <v>0</v>
      </c>
      <c r="AA21" s="149"/>
    </row>
    <row r="22" spans="1:27" s="7" customFormat="1" x14ac:dyDescent="0.25">
      <c r="A22" s="18"/>
      <c r="B22" s="69"/>
      <c r="C22" s="19"/>
      <c r="D22" s="64"/>
      <c r="E22" s="58"/>
      <c r="F22" s="60"/>
      <c r="G22" s="61"/>
      <c r="H22" s="61"/>
      <c r="I22" s="192">
        <f t="shared" si="0"/>
        <v>0</v>
      </c>
      <c r="J22" s="60"/>
      <c r="K22" s="61"/>
      <c r="L22" s="65"/>
      <c r="M22" s="172" t="e">
        <f t="shared" si="5"/>
        <v>#DIV/0!</v>
      </c>
      <c r="N22" s="195">
        <f t="shared" si="6"/>
        <v>0</v>
      </c>
      <c r="O22" s="30"/>
      <c r="P22" s="39">
        <v>0</v>
      </c>
      <c r="Q22" s="40">
        <f t="shared" si="1"/>
        <v>0</v>
      </c>
      <c r="R22" s="40">
        <f t="shared" si="10"/>
        <v>0</v>
      </c>
      <c r="S22" s="41" t="e">
        <f t="shared" si="7"/>
        <v>#DIV/0!</v>
      </c>
      <c r="T22" s="42">
        <f t="shared" si="2"/>
        <v>0</v>
      </c>
      <c r="U22" s="35"/>
      <c r="V22" s="39">
        <v>0</v>
      </c>
      <c r="W22" s="40">
        <f t="shared" si="3"/>
        <v>0</v>
      </c>
      <c r="X22" s="36">
        <f t="shared" si="8"/>
        <v>0</v>
      </c>
      <c r="Y22" s="37" t="e">
        <f t="shared" si="9"/>
        <v>#DIV/0!</v>
      </c>
      <c r="Z22" s="38">
        <f t="shared" si="4"/>
        <v>0</v>
      </c>
      <c r="AA22" s="149"/>
    </row>
    <row r="23" spans="1:27" s="7" customFormat="1" x14ac:dyDescent="0.25">
      <c r="A23" s="18"/>
      <c r="B23" s="69"/>
      <c r="C23" s="19"/>
      <c r="D23" s="64"/>
      <c r="E23" s="58"/>
      <c r="F23" s="60"/>
      <c r="G23" s="61"/>
      <c r="H23" s="61"/>
      <c r="I23" s="192">
        <f t="shared" si="0"/>
        <v>0</v>
      </c>
      <c r="J23" s="60"/>
      <c r="K23" s="61"/>
      <c r="L23" s="65"/>
      <c r="M23" s="172" t="e">
        <f t="shared" si="5"/>
        <v>#DIV/0!</v>
      </c>
      <c r="N23" s="195">
        <f t="shared" si="6"/>
        <v>0</v>
      </c>
      <c r="O23" s="30"/>
      <c r="P23" s="39">
        <v>0</v>
      </c>
      <c r="Q23" s="40">
        <f t="shared" si="1"/>
        <v>0</v>
      </c>
      <c r="R23" s="40">
        <f t="shared" si="10"/>
        <v>0</v>
      </c>
      <c r="S23" s="41" t="e">
        <f t="shared" si="7"/>
        <v>#DIV/0!</v>
      </c>
      <c r="T23" s="42">
        <f t="shared" si="2"/>
        <v>0</v>
      </c>
      <c r="U23" s="35"/>
      <c r="V23" s="39">
        <v>0</v>
      </c>
      <c r="W23" s="40">
        <f t="shared" si="3"/>
        <v>0</v>
      </c>
      <c r="X23" s="43">
        <f t="shared" si="8"/>
        <v>0</v>
      </c>
      <c r="Y23" s="44" t="e">
        <f t="shared" si="9"/>
        <v>#DIV/0!</v>
      </c>
      <c r="Z23" s="45">
        <f t="shared" si="4"/>
        <v>0</v>
      </c>
      <c r="AA23" s="149"/>
    </row>
    <row r="24" spans="1:27" s="7" customFormat="1" x14ac:dyDescent="0.25">
      <c r="A24" s="18"/>
      <c r="B24" s="69"/>
      <c r="C24" s="19"/>
      <c r="D24" s="64"/>
      <c r="E24" s="58"/>
      <c r="F24" s="60"/>
      <c r="G24" s="61"/>
      <c r="H24" s="61"/>
      <c r="I24" s="192">
        <f t="shared" si="0"/>
        <v>0</v>
      </c>
      <c r="J24" s="60"/>
      <c r="K24" s="61"/>
      <c r="L24" s="65"/>
      <c r="M24" s="172" t="e">
        <f t="shared" si="5"/>
        <v>#DIV/0!</v>
      </c>
      <c r="N24" s="195">
        <f t="shared" si="6"/>
        <v>0</v>
      </c>
      <c r="O24" s="30"/>
      <c r="P24" s="39">
        <v>0</v>
      </c>
      <c r="Q24" s="40">
        <f t="shared" si="1"/>
        <v>0</v>
      </c>
      <c r="R24" s="40">
        <f t="shared" si="10"/>
        <v>0</v>
      </c>
      <c r="S24" s="41" t="e">
        <f t="shared" si="7"/>
        <v>#DIV/0!</v>
      </c>
      <c r="T24" s="42">
        <f t="shared" si="2"/>
        <v>0</v>
      </c>
      <c r="U24" s="35"/>
      <c r="V24" s="39">
        <v>0</v>
      </c>
      <c r="W24" s="40">
        <f t="shared" si="3"/>
        <v>0</v>
      </c>
      <c r="X24" s="36">
        <f t="shared" si="8"/>
        <v>0</v>
      </c>
      <c r="Y24" s="37" t="e">
        <f t="shared" si="9"/>
        <v>#DIV/0!</v>
      </c>
      <c r="Z24" s="38">
        <f t="shared" si="4"/>
        <v>0</v>
      </c>
      <c r="AA24" s="149"/>
    </row>
    <row r="25" spans="1:27" s="7" customFormat="1" x14ac:dyDescent="0.25">
      <c r="A25" s="18"/>
      <c r="B25" s="69"/>
      <c r="C25" s="19"/>
      <c r="D25" s="64"/>
      <c r="E25" s="58"/>
      <c r="F25" s="60"/>
      <c r="G25" s="61"/>
      <c r="H25" s="61"/>
      <c r="I25" s="192">
        <f t="shared" si="0"/>
        <v>0</v>
      </c>
      <c r="J25" s="60"/>
      <c r="K25" s="61"/>
      <c r="L25" s="65"/>
      <c r="M25" s="172" t="e">
        <f t="shared" si="5"/>
        <v>#DIV/0!</v>
      </c>
      <c r="N25" s="195">
        <f t="shared" si="6"/>
        <v>0</v>
      </c>
      <c r="O25" s="30"/>
      <c r="P25" s="39">
        <v>0</v>
      </c>
      <c r="Q25" s="40">
        <f t="shared" si="1"/>
        <v>0</v>
      </c>
      <c r="R25" s="40">
        <f t="shared" si="10"/>
        <v>0</v>
      </c>
      <c r="S25" s="41" t="e">
        <f t="shared" si="7"/>
        <v>#DIV/0!</v>
      </c>
      <c r="T25" s="42">
        <f t="shared" si="2"/>
        <v>0</v>
      </c>
      <c r="U25" s="35"/>
      <c r="V25" s="39">
        <v>0</v>
      </c>
      <c r="W25" s="40">
        <f t="shared" si="3"/>
        <v>0</v>
      </c>
      <c r="X25" s="43">
        <f t="shared" si="8"/>
        <v>0</v>
      </c>
      <c r="Y25" s="44" t="e">
        <f t="shared" si="9"/>
        <v>#DIV/0!</v>
      </c>
      <c r="Z25" s="45">
        <f t="shared" si="4"/>
        <v>0</v>
      </c>
      <c r="AA25" s="149"/>
    </row>
    <row r="26" spans="1:27" s="7" customFormat="1" x14ac:dyDescent="0.25">
      <c r="A26" s="18"/>
      <c r="B26" s="69"/>
      <c r="C26" s="19"/>
      <c r="D26" s="64"/>
      <c r="E26" s="58"/>
      <c r="F26" s="60"/>
      <c r="G26" s="61"/>
      <c r="H26" s="61"/>
      <c r="I26" s="192">
        <f t="shared" si="0"/>
        <v>0</v>
      </c>
      <c r="J26" s="60"/>
      <c r="K26" s="61"/>
      <c r="L26" s="65"/>
      <c r="M26" s="172" t="e">
        <f t="shared" si="5"/>
        <v>#DIV/0!</v>
      </c>
      <c r="N26" s="195">
        <f t="shared" si="6"/>
        <v>0</v>
      </c>
      <c r="O26" s="30"/>
      <c r="P26" s="39">
        <v>0</v>
      </c>
      <c r="Q26" s="40">
        <f t="shared" si="1"/>
        <v>0</v>
      </c>
      <c r="R26" s="40">
        <f t="shared" si="10"/>
        <v>0</v>
      </c>
      <c r="S26" s="41" t="e">
        <f t="shared" si="7"/>
        <v>#DIV/0!</v>
      </c>
      <c r="T26" s="42">
        <f t="shared" si="2"/>
        <v>0</v>
      </c>
      <c r="U26" s="35"/>
      <c r="V26" s="39">
        <v>0</v>
      </c>
      <c r="W26" s="40">
        <f t="shared" si="3"/>
        <v>0</v>
      </c>
      <c r="X26" s="36">
        <f t="shared" si="8"/>
        <v>0</v>
      </c>
      <c r="Y26" s="37" t="e">
        <f t="shared" si="9"/>
        <v>#DIV/0!</v>
      </c>
      <c r="Z26" s="38">
        <f t="shared" si="4"/>
        <v>0</v>
      </c>
      <c r="AA26" s="149"/>
    </row>
    <row r="27" spans="1:27" s="7" customFormat="1" x14ac:dyDescent="0.25">
      <c r="A27" s="18"/>
      <c r="B27" s="69"/>
      <c r="C27" s="19"/>
      <c r="D27" s="64"/>
      <c r="E27" s="58"/>
      <c r="F27" s="60"/>
      <c r="G27" s="61"/>
      <c r="H27" s="61"/>
      <c r="I27" s="192">
        <f t="shared" si="0"/>
        <v>0</v>
      </c>
      <c r="J27" s="60"/>
      <c r="K27" s="61"/>
      <c r="L27" s="65"/>
      <c r="M27" s="172" t="e">
        <f t="shared" si="5"/>
        <v>#DIV/0!</v>
      </c>
      <c r="N27" s="195">
        <f t="shared" si="6"/>
        <v>0</v>
      </c>
      <c r="O27" s="30"/>
      <c r="P27" s="39">
        <v>0</v>
      </c>
      <c r="Q27" s="40">
        <f t="shared" si="1"/>
        <v>0</v>
      </c>
      <c r="R27" s="40">
        <f t="shared" si="10"/>
        <v>0</v>
      </c>
      <c r="S27" s="41" t="e">
        <f t="shared" si="7"/>
        <v>#DIV/0!</v>
      </c>
      <c r="T27" s="42">
        <f t="shared" si="2"/>
        <v>0</v>
      </c>
      <c r="U27" s="35"/>
      <c r="V27" s="39">
        <v>0</v>
      </c>
      <c r="W27" s="40">
        <f t="shared" si="3"/>
        <v>0</v>
      </c>
      <c r="X27" s="43">
        <f t="shared" si="8"/>
        <v>0</v>
      </c>
      <c r="Y27" s="44" t="e">
        <f t="shared" si="9"/>
        <v>#DIV/0!</v>
      </c>
      <c r="Z27" s="45">
        <f t="shared" si="4"/>
        <v>0</v>
      </c>
      <c r="AA27" s="149"/>
    </row>
    <row r="28" spans="1:27" s="7" customFormat="1" x14ac:dyDescent="0.25">
      <c r="A28" s="18"/>
      <c r="B28" s="69"/>
      <c r="C28" s="19"/>
      <c r="D28" s="64"/>
      <c r="E28" s="58"/>
      <c r="F28" s="60"/>
      <c r="G28" s="61"/>
      <c r="H28" s="61"/>
      <c r="I28" s="192">
        <f t="shared" si="0"/>
        <v>0</v>
      </c>
      <c r="J28" s="60"/>
      <c r="K28" s="61"/>
      <c r="L28" s="65"/>
      <c r="M28" s="172" t="e">
        <f t="shared" si="5"/>
        <v>#DIV/0!</v>
      </c>
      <c r="N28" s="195">
        <f t="shared" si="6"/>
        <v>0</v>
      </c>
      <c r="O28" s="30"/>
      <c r="P28" s="39">
        <v>0</v>
      </c>
      <c r="Q28" s="40">
        <f t="shared" si="1"/>
        <v>0</v>
      </c>
      <c r="R28" s="40">
        <f t="shared" si="10"/>
        <v>0</v>
      </c>
      <c r="S28" s="41" t="e">
        <f t="shared" si="7"/>
        <v>#DIV/0!</v>
      </c>
      <c r="T28" s="42">
        <f t="shared" si="2"/>
        <v>0</v>
      </c>
      <c r="U28" s="35"/>
      <c r="V28" s="39">
        <v>0</v>
      </c>
      <c r="W28" s="40">
        <f t="shared" si="3"/>
        <v>0</v>
      </c>
      <c r="X28" s="36">
        <f t="shared" si="8"/>
        <v>0</v>
      </c>
      <c r="Y28" s="37" t="e">
        <f t="shared" si="9"/>
        <v>#DIV/0!</v>
      </c>
      <c r="Z28" s="38">
        <f t="shared" si="4"/>
        <v>0</v>
      </c>
      <c r="AA28" s="149"/>
    </row>
    <row r="29" spans="1:27" s="7" customFormat="1" x14ac:dyDescent="0.25">
      <c r="A29" s="18"/>
      <c r="B29" s="69"/>
      <c r="C29" s="19"/>
      <c r="D29" s="64"/>
      <c r="E29" s="58"/>
      <c r="F29" s="60"/>
      <c r="G29" s="61"/>
      <c r="H29" s="61"/>
      <c r="I29" s="192">
        <f t="shared" si="0"/>
        <v>0</v>
      </c>
      <c r="J29" s="60"/>
      <c r="K29" s="61"/>
      <c r="L29" s="65"/>
      <c r="M29" s="172" t="e">
        <f t="shared" si="5"/>
        <v>#DIV/0!</v>
      </c>
      <c r="N29" s="195">
        <f t="shared" si="6"/>
        <v>0</v>
      </c>
      <c r="O29" s="30"/>
      <c r="P29" s="39">
        <v>0</v>
      </c>
      <c r="Q29" s="40">
        <f t="shared" si="1"/>
        <v>0</v>
      </c>
      <c r="R29" s="40">
        <f t="shared" si="10"/>
        <v>0</v>
      </c>
      <c r="S29" s="41" t="e">
        <f t="shared" si="7"/>
        <v>#DIV/0!</v>
      </c>
      <c r="T29" s="42">
        <f t="shared" si="2"/>
        <v>0</v>
      </c>
      <c r="U29" s="35"/>
      <c r="V29" s="39">
        <v>0</v>
      </c>
      <c r="W29" s="40">
        <f t="shared" si="3"/>
        <v>0</v>
      </c>
      <c r="X29" s="43">
        <f t="shared" si="8"/>
        <v>0</v>
      </c>
      <c r="Y29" s="44" t="e">
        <f t="shared" si="9"/>
        <v>#DIV/0!</v>
      </c>
      <c r="Z29" s="45">
        <f t="shared" si="4"/>
        <v>0</v>
      </c>
      <c r="AA29" s="149"/>
    </row>
    <row r="30" spans="1:27" s="7" customFormat="1" x14ac:dyDescent="0.25">
      <c r="A30" s="18"/>
      <c r="B30" s="69"/>
      <c r="C30" s="19"/>
      <c r="D30" s="64"/>
      <c r="E30" s="58"/>
      <c r="F30" s="60"/>
      <c r="G30" s="61"/>
      <c r="H30" s="61"/>
      <c r="I30" s="192">
        <f t="shared" si="0"/>
        <v>0</v>
      </c>
      <c r="J30" s="60"/>
      <c r="K30" s="61"/>
      <c r="L30" s="65"/>
      <c r="M30" s="172" t="e">
        <f t="shared" si="5"/>
        <v>#DIV/0!</v>
      </c>
      <c r="N30" s="195">
        <f t="shared" si="6"/>
        <v>0</v>
      </c>
      <c r="O30" s="30"/>
      <c r="P30" s="39">
        <v>0</v>
      </c>
      <c r="Q30" s="40">
        <f t="shared" si="1"/>
        <v>0</v>
      </c>
      <c r="R30" s="40">
        <f t="shared" si="10"/>
        <v>0</v>
      </c>
      <c r="S30" s="41" t="e">
        <f t="shared" si="7"/>
        <v>#DIV/0!</v>
      </c>
      <c r="T30" s="42">
        <f t="shared" si="2"/>
        <v>0</v>
      </c>
      <c r="U30" s="35"/>
      <c r="V30" s="39">
        <v>0</v>
      </c>
      <c r="W30" s="40">
        <f t="shared" si="3"/>
        <v>0</v>
      </c>
      <c r="X30" s="36">
        <f t="shared" si="8"/>
        <v>0</v>
      </c>
      <c r="Y30" s="37" t="e">
        <f t="shared" si="9"/>
        <v>#DIV/0!</v>
      </c>
      <c r="Z30" s="38">
        <f t="shared" si="4"/>
        <v>0</v>
      </c>
      <c r="AA30" s="149"/>
    </row>
    <row r="31" spans="1:27" s="7" customFormat="1" x14ac:dyDescent="0.25">
      <c r="A31" s="18"/>
      <c r="B31" s="69"/>
      <c r="C31" s="19"/>
      <c r="D31" s="64"/>
      <c r="E31" s="58"/>
      <c r="F31" s="60"/>
      <c r="G31" s="61"/>
      <c r="H31" s="61"/>
      <c r="I31" s="192">
        <f t="shared" si="0"/>
        <v>0</v>
      </c>
      <c r="J31" s="60"/>
      <c r="K31" s="61"/>
      <c r="L31" s="65"/>
      <c r="M31" s="172" t="e">
        <f t="shared" si="5"/>
        <v>#DIV/0!</v>
      </c>
      <c r="N31" s="195">
        <f t="shared" si="6"/>
        <v>0</v>
      </c>
      <c r="O31" s="30"/>
      <c r="P31" s="39">
        <v>0</v>
      </c>
      <c r="Q31" s="40">
        <f t="shared" si="1"/>
        <v>0</v>
      </c>
      <c r="R31" s="40">
        <f t="shared" si="10"/>
        <v>0</v>
      </c>
      <c r="S31" s="41" t="e">
        <f t="shared" si="7"/>
        <v>#DIV/0!</v>
      </c>
      <c r="T31" s="42">
        <f t="shared" si="2"/>
        <v>0</v>
      </c>
      <c r="U31" s="35"/>
      <c r="V31" s="39">
        <v>0</v>
      </c>
      <c r="W31" s="40">
        <f t="shared" si="3"/>
        <v>0</v>
      </c>
      <c r="X31" s="43">
        <f t="shared" si="8"/>
        <v>0</v>
      </c>
      <c r="Y31" s="44" t="e">
        <f t="shared" si="9"/>
        <v>#DIV/0!</v>
      </c>
      <c r="Z31" s="45">
        <f t="shared" si="4"/>
        <v>0</v>
      </c>
      <c r="AA31" s="149"/>
    </row>
    <row r="32" spans="1:27" s="7" customFormat="1" x14ac:dyDescent="0.25">
      <c r="A32" s="18"/>
      <c r="B32" s="69"/>
      <c r="C32" s="19"/>
      <c r="D32" s="64"/>
      <c r="E32" s="58"/>
      <c r="F32" s="60"/>
      <c r="G32" s="61"/>
      <c r="H32" s="61"/>
      <c r="I32" s="192">
        <f t="shared" si="0"/>
        <v>0</v>
      </c>
      <c r="J32" s="60"/>
      <c r="K32" s="61"/>
      <c r="L32" s="65"/>
      <c r="M32" s="172" t="e">
        <f t="shared" si="5"/>
        <v>#DIV/0!</v>
      </c>
      <c r="N32" s="195">
        <f t="shared" si="6"/>
        <v>0</v>
      </c>
      <c r="O32" s="30"/>
      <c r="P32" s="39">
        <v>0</v>
      </c>
      <c r="Q32" s="40">
        <f t="shared" si="1"/>
        <v>0</v>
      </c>
      <c r="R32" s="40">
        <f t="shared" si="10"/>
        <v>0</v>
      </c>
      <c r="S32" s="41" t="e">
        <f t="shared" si="7"/>
        <v>#DIV/0!</v>
      </c>
      <c r="T32" s="42">
        <f t="shared" si="2"/>
        <v>0</v>
      </c>
      <c r="U32" s="35"/>
      <c r="V32" s="39">
        <v>0</v>
      </c>
      <c r="W32" s="40">
        <f t="shared" si="3"/>
        <v>0</v>
      </c>
      <c r="X32" s="36">
        <f t="shared" si="8"/>
        <v>0</v>
      </c>
      <c r="Y32" s="37" t="e">
        <f t="shared" si="9"/>
        <v>#DIV/0!</v>
      </c>
      <c r="Z32" s="38">
        <f t="shared" si="4"/>
        <v>0</v>
      </c>
      <c r="AA32" s="149"/>
    </row>
    <row r="33" spans="1:27" s="7" customFormat="1" x14ac:dyDescent="0.25">
      <c r="A33" s="18"/>
      <c r="B33" s="69"/>
      <c r="C33" s="19"/>
      <c r="D33" s="64"/>
      <c r="E33" s="58"/>
      <c r="F33" s="60"/>
      <c r="G33" s="61"/>
      <c r="H33" s="61"/>
      <c r="I33" s="192">
        <f t="shared" si="0"/>
        <v>0</v>
      </c>
      <c r="J33" s="60"/>
      <c r="K33" s="61"/>
      <c r="L33" s="65"/>
      <c r="M33" s="172" t="e">
        <f t="shared" si="5"/>
        <v>#DIV/0!</v>
      </c>
      <c r="N33" s="195">
        <f t="shared" si="6"/>
        <v>0</v>
      </c>
      <c r="O33" s="30"/>
      <c r="P33" s="39">
        <v>0</v>
      </c>
      <c r="Q33" s="40">
        <f t="shared" si="1"/>
        <v>0</v>
      </c>
      <c r="R33" s="40">
        <f t="shared" si="10"/>
        <v>0</v>
      </c>
      <c r="S33" s="41" t="e">
        <f t="shared" si="7"/>
        <v>#DIV/0!</v>
      </c>
      <c r="T33" s="42">
        <f t="shared" si="2"/>
        <v>0</v>
      </c>
      <c r="U33" s="35"/>
      <c r="V33" s="39">
        <v>0</v>
      </c>
      <c r="W33" s="40">
        <f t="shared" si="3"/>
        <v>0</v>
      </c>
      <c r="X33" s="43">
        <f t="shared" si="8"/>
        <v>0</v>
      </c>
      <c r="Y33" s="44" t="e">
        <f t="shared" si="9"/>
        <v>#DIV/0!</v>
      </c>
      <c r="Z33" s="45">
        <f t="shared" si="4"/>
        <v>0</v>
      </c>
      <c r="AA33" s="149"/>
    </row>
    <row r="34" spans="1:27" s="7" customFormat="1" x14ac:dyDescent="0.25">
      <c r="A34" s="18"/>
      <c r="B34" s="69"/>
      <c r="C34" s="19"/>
      <c r="D34" s="64"/>
      <c r="E34" s="58"/>
      <c r="F34" s="60"/>
      <c r="G34" s="61"/>
      <c r="H34" s="61"/>
      <c r="I34" s="192">
        <f t="shared" si="0"/>
        <v>0</v>
      </c>
      <c r="J34" s="60"/>
      <c r="K34" s="61"/>
      <c r="L34" s="65"/>
      <c r="M34" s="172" t="e">
        <f t="shared" si="5"/>
        <v>#DIV/0!</v>
      </c>
      <c r="N34" s="195">
        <f t="shared" si="6"/>
        <v>0</v>
      </c>
      <c r="O34" s="30"/>
      <c r="P34" s="39">
        <v>0</v>
      </c>
      <c r="Q34" s="40">
        <f t="shared" si="1"/>
        <v>0</v>
      </c>
      <c r="R34" s="40">
        <f t="shared" si="10"/>
        <v>0</v>
      </c>
      <c r="S34" s="41" t="e">
        <f t="shared" si="7"/>
        <v>#DIV/0!</v>
      </c>
      <c r="T34" s="42">
        <f t="shared" si="2"/>
        <v>0</v>
      </c>
      <c r="U34" s="35"/>
      <c r="V34" s="39">
        <v>0</v>
      </c>
      <c r="W34" s="40">
        <f t="shared" si="3"/>
        <v>0</v>
      </c>
      <c r="X34" s="36">
        <f t="shared" si="8"/>
        <v>0</v>
      </c>
      <c r="Y34" s="37" t="e">
        <f t="shared" si="9"/>
        <v>#DIV/0!</v>
      </c>
      <c r="Z34" s="38">
        <f t="shared" si="4"/>
        <v>0</v>
      </c>
      <c r="AA34" s="149"/>
    </row>
    <row r="35" spans="1:27" s="7" customFormat="1" x14ac:dyDescent="0.25">
      <c r="A35" s="18"/>
      <c r="B35" s="69"/>
      <c r="C35" s="19"/>
      <c r="D35" s="64"/>
      <c r="E35" s="58"/>
      <c r="F35" s="60"/>
      <c r="G35" s="61"/>
      <c r="H35" s="61"/>
      <c r="I35" s="192">
        <f t="shared" si="0"/>
        <v>0</v>
      </c>
      <c r="J35" s="60"/>
      <c r="K35" s="61"/>
      <c r="L35" s="65"/>
      <c r="M35" s="172" t="e">
        <f t="shared" si="5"/>
        <v>#DIV/0!</v>
      </c>
      <c r="N35" s="195">
        <f t="shared" si="6"/>
        <v>0</v>
      </c>
      <c r="O35" s="30"/>
      <c r="P35" s="39">
        <v>0</v>
      </c>
      <c r="Q35" s="40">
        <f t="shared" si="1"/>
        <v>0</v>
      </c>
      <c r="R35" s="40">
        <f t="shared" si="10"/>
        <v>0</v>
      </c>
      <c r="S35" s="41" t="e">
        <f t="shared" si="7"/>
        <v>#DIV/0!</v>
      </c>
      <c r="T35" s="42">
        <f t="shared" si="2"/>
        <v>0</v>
      </c>
      <c r="U35" s="35"/>
      <c r="V35" s="39">
        <v>0</v>
      </c>
      <c r="W35" s="40">
        <f t="shared" si="3"/>
        <v>0</v>
      </c>
      <c r="X35" s="43">
        <f t="shared" si="8"/>
        <v>0</v>
      </c>
      <c r="Y35" s="44" t="e">
        <f t="shared" si="9"/>
        <v>#DIV/0!</v>
      </c>
      <c r="Z35" s="45">
        <f t="shared" si="4"/>
        <v>0</v>
      </c>
      <c r="AA35" s="149"/>
    </row>
    <row r="36" spans="1:27" s="7" customFormat="1" x14ac:dyDescent="0.25">
      <c r="A36" s="18"/>
      <c r="B36" s="69"/>
      <c r="C36" s="19"/>
      <c r="D36" s="64"/>
      <c r="E36" s="58"/>
      <c r="F36" s="60"/>
      <c r="G36" s="61"/>
      <c r="H36" s="61"/>
      <c r="I36" s="192">
        <f t="shared" si="0"/>
        <v>0</v>
      </c>
      <c r="J36" s="60"/>
      <c r="K36" s="61"/>
      <c r="L36" s="65"/>
      <c r="M36" s="172" t="e">
        <f t="shared" si="5"/>
        <v>#DIV/0!</v>
      </c>
      <c r="N36" s="195">
        <f t="shared" si="6"/>
        <v>0</v>
      </c>
      <c r="O36" s="30"/>
      <c r="P36" s="39">
        <v>0</v>
      </c>
      <c r="Q36" s="40">
        <f t="shared" si="1"/>
        <v>0</v>
      </c>
      <c r="R36" s="40">
        <f t="shared" si="10"/>
        <v>0</v>
      </c>
      <c r="S36" s="41" t="e">
        <f t="shared" si="7"/>
        <v>#DIV/0!</v>
      </c>
      <c r="T36" s="42">
        <f t="shared" si="2"/>
        <v>0</v>
      </c>
      <c r="U36" s="35"/>
      <c r="V36" s="39">
        <v>0</v>
      </c>
      <c r="W36" s="40">
        <f t="shared" si="3"/>
        <v>0</v>
      </c>
      <c r="X36" s="36">
        <f t="shared" si="8"/>
        <v>0</v>
      </c>
      <c r="Y36" s="37" t="e">
        <f t="shared" si="9"/>
        <v>#DIV/0!</v>
      </c>
      <c r="Z36" s="38">
        <f t="shared" si="4"/>
        <v>0</v>
      </c>
      <c r="AA36" s="149"/>
    </row>
    <row r="37" spans="1:27" s="7" customFormat="1" x14ac:dyDescent="0.25">
      <c r="A37" s="18"/>
      <c r="B37" s="69"/>
      <c r="C37" s="19"/>
      <c r="D37" s="64"/>
      <c r="E37" s="58"/>
      <c r="F37" s="60"/>
      <c r="G37" s="61"/>
      <c r="H37" s="61"/>
      <c r="I37" s="192">
        <f t="shared" si="0"/>
        <v>0</v>
      </c>
      <c r="J37" s="60"/>
      <c r="K37" s="61"/>
      <c r="L37" s="65"/>
      <c r="M37" s="172" t="e">
        <f t="shared" si="5"/>
        <v>#DIV/0!</v>
      </c>
      <c r="N37" s="195">
        <f t="shared" si="6"/>
        <v>0</v>
      </c>
      <c r="O37" s="30"/>
      <c r="P37" s="39">
        <v>0</v>
      </c>
      <c r="Q37" s="40">
        <f t="shared" si="1"/>
        <v>0</v>
      </c>
      <c r="R37" s="40">
        <f t="shared" si="10"/>
        <v>0</v>
      </c>
      <c r="S37" s="41" t="e">
        <f t="shared" si="7"/>
        <v>#DIV/0!</v>
      </c>
      <c r="T37" s="42">
        <f t="shared" si="2"/>
        <v>0</v>
      </c>
      <c r="U37" s="35"/>
      <c r="V37" s="39">
        <v>0</v>
      </c>
      <c r="W37" s="40">
        <f t="shared" si="3"/>
        <v>0</v>
      </c>
      <c r="X37" s="43">
        <f t="shared" si="8"/>
        <v>0</v>
      </c>
      <c r="Y37" s="44" t="e">
        <f t="shared" si="9"/>
        <v>#DIV/0!</v>
      </c>
      <c r="Z37" s="45">
        <f t="shared" si="4"/>
        <v>0</v>
      </c>
      <c r="AA37" s="149"/>
    </row>
    <row r="38" spans="1:27" s="7" customFormat="1" x14ac:dyDescent="0.25">
      <c r="A38" s="18"/>
      <c r="B38" s="69"/>
      <c r="C38" s="19"/>
      <c r="D38" s="64"/>
      <c r="E38" s="58"/>
      <c r="F38" s="60"/>
      <c r="G38" s="61"/>
      <c r="H38" s="61"/>
      <c r="I38" s="192">
        <f t="shared" si="0"/>
        <v>0</v>
      </c>
      <c r="J38" s="60"/>
      <c r="K38" s="61"/>
      <c r="L38" s="65"/>
      <c r="M38" s="172" t="e">
        <f t="shared" si="5"/>
        <v>#DIV/0!</v>
      </c>
      <c r="N38" s="195">
        <f t="shared" si="6"/>
        <v>0</v>
      </c>
      <c r="O38" s="30"/>
      <c r="P38" s="39">
        <v>0</v>
      </c>
      <c r="Q38" s="40">
        <f t="shared" si="1"/>
        <v>0</v>
      </c>
      <c r="R38" s="40">
        <f t="shared" si="10"/>
        <v>0</v>
      </c>
      <c r="S38" s="41" t="e">
        <f t="shared" si="7"/>
        <v>#DIV/0!</v>
      </c>
      <c r="T38" s="42">
        <f t="shared" si="2"/>
        <v>0</v>
      </c>
      <c r="U38" s="35"/>
      <c r="V38" s="39">
        <v>0</v>
      </c>
      <c r="W38" s="40">
        <f t="shared" si="3"/>
        <v>0</v>
      </c>
      <c r="X38" s="36">
        <f t="shared" si="8"/>
        <v>0</v>
      </c>
      <c r="Y38" s="37" t="e">
        <f t="shared" si="9"/>
        <v>#DIV/0!</v>
      </c>
      <c r="Z38" s="38">
        <f t="shared" si="4"/>
        <v>0</v>
      </c>
      <c r="AA38" s="149"/>
    </row>
    <row r="39" spans="1:27" s="7" customFormat="1" x14ac:dyDescent="0.25">
      <c r="A39" s="18"/>
      <c r="B39" s="69"/>
      <c r="C39" s="19"/>
      <c r="D39" s="64"/>
      <c r="E39" s="58"/>
      <c r="F39" s="60"/>
      <c r="G39" s="61"/>
      <c r="H39" s="61"/>
      <c r="I39" s="192">
        <f t="shared" si="0"/>
        <v>0</v>
      </c>
      <c r="J39" s="60"/>
      <c r="K39" s="61"/>
      <c r="L39" s="65"/>
      <c r="M39" s="172" t="e">
        <f t="shared" si="5"/>
        <v>#DIV/0!</v>
      </c>
      <c r="N39" s="195">
        <f t="shared" si="6"/>
        <v>0</v>
      </c>
      <c r="O39" s="30"/>
      <c r="P39" s="39">
        <v>0</v>
      </c>
      <c r="Q39" s="40">
        <f t="shared" si="1"/>
        <v>0</v>
      </c>
      <c r="R39" s="40">
        <f t="shared" si="10"/>
        <v>0</v>
      </c>
      <c r="S39" s="41" t="e">
        <f t="shared" si="7"/>
        <v>#DIV/0!</v>
      </c>
      <c r="T39" s="42">
        <f t="shared" si="2"/>
        <v>0</v>
      </c>
      <c r="U39" s="35"/>
      <c r="V39" s="39">
        <v>0</v>
      </c>
      <c r="W39" s="40">
        <f t="shared" si="3"/>
        <v>0</v>
      </c>
      <c r="X39" s="43">
        <f t="shared" si="8"/>
        <v>0</v>
      </c>
      <c r="Y39" s="44" t="e">
        <f t="shared" si="9"/>
        <v>#DIV/0!</v>
      </c>
      <c r="Z39" s="45">
        <f t="shared" si="4"/>
        <v>0</v>
      </c>
      <c r="AA39" s="149"/>
    </row>
    <row r="40" spans="1:27" s="7" customFormat="1" x14ac:dyDescent="0.25">
      <c r="A40" s="18"/>
      <c r="B40" s="69"/>
      <c r="C40" s="19"/>
      <c r="D40" s="64"/>
      <c r="E40" s="58"/>
      <c r="F40" s="60"/>
      <c r="G40" s="61"/>
      <c r="H40" s="61"/>
      <c r="I40" s="192">
        <f t="shared" si="0"/>
        <v>0</v>
      </c>
      <c r="J40" s="60"/>
      <c r="K40" s="61"/>
      <c r="L40" s="65"/>
      <c r="M40" s="172" t="e">
        <f t="shared" si="5"/>
        <v>#DIV/0!</v>
      </c>
      <c r="N40" s="195">
        <f t="shared" si="6"/>
        <v>0</v>
      </c>
      <c r="O40" s="30"/>
      <c r="P40" s="39">
        <v>0</v>
      </c>
      <c r="Q40" s="40">
        <f t="shared" si="1"/>
        <v>0</v>
      </c>
      <c r="R40" s="40">
        <f t="shared" si="10"/>
        <v>0</v>
      </c>
      <c r="S40" s="41" t="e">
        <f t="shared" si="7"/>
        <v>#DIV/0!</v>
      </c>
      <c r="T40" s="42">
        <f t="shared" si="2"/>
        <v>0</v>
      </c>
      <c r="U40" s="35"/>
      <c r="V40" s="39">
        <v>0</v>
      </c>
      <c r="W40" s="40">
        <f t="shared" si="3"/>
        <v>0</v>
      </c>
      <c r="X40" s="36">
        <f t="shared" si="8"/>
        <v>0</v>
      </c>
      <c r="Y40" s="37" t="e">
        <f t="shared" si="9"/>
        <v>#DIV/0!</v>
      </c>
      <c r="Z40" s="38">
        <f t="shared" si="4"/>
        <v>0</v>
      </c>
      <c r="AA40" s="149"/>
    </row>
    <row r="41" spans="1:27" s="7" customFormat="1" x14ac:dyDescent="0.25">
      <c r="A41" s="18"/>
      <c r="B41" s="69"/>
      <c r="C41" s="19"/>
      <c r="D41" s="64"/>
      <c r="E41" s="58"/>
      <c r="F41" s="60"/>
      <c r="G41" s="61"/>
      <c r="H41" s="61"/>
      <c r="I41" s="192">
        <f t="shared" si="0"/>
        <v>0</v>
      </c>
      <c r="J41" s="60"/>
      <c r="K41" s="61"/>
      <c r="L41" s="65"/>
      <c r="M41" s="172" t="e">
        <f t="shared" si="5"/>
        <v>#DIV/0!</v>
      </c>
      <c r="N41" s="195">
        <f t="shared" si="6"/>
        <v>0</v>
      </c>
      <c r="O41" s="30"/>
      <c r="P41" s="39">
        <v>0</v>
      </c>
      <c r="Q41" s="40">
        <f t="shared" si="1"/>
        <v>0</v>
      </c>
      <c r="R41" s="40">
        <f t="shared" si="10"/>
        <v>0</v>
      </c>
      <c r="S41" s="41" t="e">
        <f t="shared" si="7"/>
        <v>#DIV/0!</v>
      </c>
      <c r="T41" s="42">
        <f t="shared" si="2"/>
        <v>0</v>
      </c>
      <c r="U41" s="35"/>
      <c r="V41" s="39">
        <v>0</v>
      </c>
      <c r="W41" s="40">
        <f t="shared" si="3"/>
        <v>0</v>
      </c>
      <c r="X41" s="43">
        <f t="shared" si="8"/>
        <v>0</v>
      </c>
      <c r="Y41" s="44" t="e">
        <f t="shared" si="9"/>
        <v>#DIV/0!</v>
      </c>
      <c r="Z41" s="45">
        <f t="shared" si="4"/>
        <v>0</v>
      </c>
      <c r="AA41" s="149"/>
    </row>
    <row r="42" spans="1:27" s="7" customFormat="1" x14ac:dyDescent="0.25">
      <c r="A42" s="18"/>
      <c r="B42" s="69"/>
      <c r="C42" s="19"/>
      <c r="D42" s="64"/>
      <c r="E42" s="58"/>
      <c r="F42" s="60"/>
      <c r="G42" s="61"/>
      <c r="H42" s="61"/>
      <c r="I42" s="192">
        <f t="shared" si="0"/>
        <v>0</v>
      </c>
      <c r="J42" s="60"/>
      <c r="K42" s="61"/>
      <c r="L42" s="65"/>
      <c r="M42" s="172" t="e">
        <f t="shared" si="5"/>
        <v>#DIV/0!</v>
      </c>
      <c r="N42" s="195">
        <f t="shared" si="6"/>
        <v>0</v>
      </c>
      <c r="O42" s="30"/>
      <c r="P42" s="39">
        <v>0</v>
      </c>
      <c r="Q42" s="40">
        <f t="shared" si="1"/>
        <v>0</v>
      </c>
      <c r="R42" s="40">
        <f t="shared" si="10"/>
        <v>0</v>
      </c>
      <c r="S42" s="41" t="e">
        <f t="shared" si="7"/>
        <v>#DIV/0!</v>
      </c>
      <c r="T42" s="42">
        <f t="shared" si="2"/>
        <v>0</v>
      </c>
      <c r="U42" s="35"/>
      <c r="V42" s="39">
        <v>0</v>
      </c>
      <c r="W42" s="40">
        <f t="shared" si="3"/>
        <v>0</v>
      </c>
      <c r="X42" s="36">
        <f t="shared" si="8"/>
        <v>0</v>
      </c>
      <c r="Y42" s="37" t="e">
        <f t="shared" si="9"/>
        <v>#DIV/0!</v>
      </c>
      <c r="Z42" s="38">
        <f t="shared" si="4"/>
        <v>0</v>
      </c>
      <c r="AA42" s="149"/>
    </row>
    <row r="43" spans="1:27" s="7" customFormat="1" x14ac:dyDescent="0.25">
      <c r="A43" s="18"/>
      <c r="B43" s="69"/>
      <c r="C43" s="19"/>
      <c r="D43" s="64"/>
      <c r="E43" s="58"/>
      <c r="F43" s="60"/>
      <c r="G43" s="61"/>
      <c r="H43" s="61"/>
      <c r="I43" s="192">
        <f t="shared" si="0"/>
        <v>0</v>
      </c>
      <c r="J43" s="60"/>
      <c r="K43" s="61"/>
      <c r="L43" s="65"/>
      <c r="M43" s="172" t="e">
        <f t="shared" si="5"/>
        <v>#DIV/0!</v>
      </c>
      <c r="N43" s="195">
        <f t="shared" si="6"/>
        <v>0</v>
      </c>
      <c r="O43" s="30"/>
      <c r="P43" s="39">
        <v>0</v>
      </c>
      <c r="Q43" s="40">
        <f t="shared" si="1"/>
        <v>0</v>
      </c>
      <c r="R43" s="40">
        <f t="shared" si="10"/>
        <v>0</v>
      </c>
      <c r="S43" s="41" t="e">
        <f t="shared" si="7"/>
        <v>#DIV/0!</v>
      </c>
      <c r="T43" s="42">
        <f t="shared" si="2"/>
        <v>0</v>
      </c>
      <c r="U43" s="35"/>
      <c r="V43" s="39">
        <v>0</v>
      </c>
      <c r="W43" s="40">
        <f t="shared" si="3"/>
        <v>0</v>
      </c>
      <c r="X43" s="43">
        <f t="shared" si="8"/>
        <v>0</v>
      </c>
      <c r="Y43" s="44" t="e">
        <f t="shared" si="9"/>
        <v>#DIV/0!</v>
      </c>
      <c r="Z43" s="45">
        <f t="shared" si="4"/>
        <v>0</v>
      </c>
      <c r="AA43" s="149"/>
    </row>
    <row r="44" spans="1:27" s="7" customFormat="1" x14ac:dyDescent="0.25">
      <c r="A44" s="18"/>
      <c r="B44" s="69"/>
      <c r="C44" s="19"/>
      <c r="D44" s="64"/>
      <c r="E44" s="58"/>
      <c r="F44" s="60"/>
      <c r="G44" s="61"/>
      <c r="H44" s="61"/>
      <c r="I44" s="192">
        <f t="shared" si="0"/>
        <v>0</v>
      </c>
      <c r="J44" s="60"/>
      <c r="K44" s="61"/>
      <c r="L44" s="65"/>
      <c r="M44" s="172" t="e">
        <f t="shared" si="5"/>
        <v>#DIV/0!</v>
      </c>
      <c r="N44" s="195">
        <f t="shared" si="6"/>
        <v>0</v>
      </c>
      <c r="O44" s="30"/>
      <c r="P44" s="39">
        <v>0</v>
      </c>
      <c r="Q44" s="40">
        <f t="shared" si="1"/>
        <v>0</v>
      </c>
      <c r="R44" s="40">
        <f t="shared" si="10"/>
        <v>0</v>
      </c>
      <c r="S44" s="41" t="e">
        <f t="shared" si="7"/>
        <v>#DIV/0!</v>
      </c>
      <c r="T44" s="42">
        <f t="shared" si="2"/>
        <v>0</v>
      </c>
      <c r="U44" s="35"/>
      <c r="V44" s="39">
        <v>0</v>
      </c>
      <c r="W44" s="40">
        <f t="shared" si="3"/>
        <v>0</v>
      </c>
      <c r="X44" s="36">
        <f t="shared" si="8"/>
        <v>0</v>
      </c>
      <c r="Y44" s="37" t="e">
        <f t="shared" si="9"/>
        <v>#DIV/0!</v>
      </c>
      <c r="Z44" s="38">
        <f t="shared" si="4"/>
        <v>0</v>
      </c>
      <c r="AA44" s="149"/>
    </row>
    <row r="45" spans="1:27" s="7" customFormat="1" x14ac:dyDescent="0.25">
      <c r="A45" s="18"/>
      <c r="B45" s="69"/>
      <c r="C45" s="19"/>
      <c r="D45" s="64"/>
      <c r="E45" s="58"/>
      <c r="F45" s="60"/>
      <c r="G45" s="61"/>
      <c r="H45" s="61"/>
      <c r="I45" s="192">
        <f t="shared" si="0"/>
        <v>0</v>
      </c>
      <c r="J45" s="60"/>
      <c r="K45" s="61"/>
      <c r="L45" s="65"/>
      <c r="M45" s="172" t="e">
        <f t="shared" si="5"/>
        <v>#DIV/0!</v>
      </c>
      <c r="N45" s="195">
        <f t="shared" si="6"/>
        <v>0</v>
      </c>
      <c r="O45" s="30"/>
      <c r="P45" s="39">
        <v>0</v>
      </c>
      <c r="Q45" s="40">
        <f t="shared" si="1"/>
        <v>0</v>
      </c>
      <c r="R45" s="40">
        <f t="shared" si="10"/>
        <v>0</v>
      </c>
      <c r="S45" s="41" t="e">
        <f t="shared" si="7"/>
        <v>#DIV/0!</v>
      </c>
      <c r="T45" s="42">
        <f t="shared" si="2"/>
        <v>0</v>
      </c>
      <c r="U45" s="35"/>
      <c r="V45" s="39">
        <v>0</v>
      </c>
      <c r="W45" s="40">
        <f t="shared" si="3"/>
        <v>0</v>
      </c>
      <c r="X45" s="43">
        <f t="shared" si="8"/>
        <v>0</v>
      </c>
      <c r="Y45" s="44" t="e">
        <f t="shared" si="9"/>
        <v>#DIV/0!</v>
      </c>
      <c r="Z45" s="45">
        <f t="shared" si="4"/>
        <v>0</v>
      </c>
      <c r="AA45" s="149"/>
    </row>
    <row r="46" spans="1:27" s="7" customFormat="1" x14ac:dyDescent="0.25">
      <c r="A46" s="18"/>
      <c r="B46" s="69"/>
      <c r="C46" s="19"/>
      <c r="D46" s="64"/>
      <c r="E46" s="58"/>
      <c r="F46" s="60"/>
      <c r="G46" s="61"/>
      <c r="H46" s="61"/>
      <c r="I46" s="192">
        <f t="shared" si="0"/>
        <v>0</v>
      </c>
      <c r="J46" s="60"/>
      <c r="K46" s="61"/>
      <c r="L46" s="65"/>
      <c r="M46" s="172" t="e">
        <f t="shared" si="5"/>
        <v>#DIV/0!</v>
      </c>
      <c r="N46" s="195">
        <f t="shared" si="6"/>
        <v>0</v>
      </c>
      <c r="O46" s="30"/>
      <c r="P46" s="39">
        <v>0</v>
      </c>
      <c r="Q46" s="40">
        <f t="shared" si="1"/>
        <v>0</v>
      </c>
      <c r="R46" s="40">
        <f t="shared" si="10"/>
        <v>0</v>
      </c>
      <c r="S46" s="41" t="e">
        <f t="shared" si="7"/>
        <v>#DIV/0!</v>
      </c>
      <c r="T46" s="42">
        <f t="shared" si="2"/>
        <v>0</v>
      </c>
      <c r="U46" s="35"/>
      <c r="V46" s="39">
        <v>0</v>
      </c>
      <c r="W46" s="40">
        <f t="shared" si="3"/>
        <v>0</v>
      </c>
      <c r="X46" s="36">
        <f t="shared" si="8"/>
        <v>0</v>
      </c>
      <c r="Y46" s="37" t="e">
        <f t="shared" si="9"/>
        <v>#DIV/0!</v>
      </c>
      <c r="Z46" s="38">
        <f t="shared" si="4"/>
        <v>0</v>
      </c>
      <c r="AA46" s="149"/>
    </row>
    <row r="47" spans="1:27" s="7" customFormat="1" x14ac:dyDescent="0.25">
      <c r="A47" s="18"/>
      <c r="B47" s="69"/>
      <c r="C47" s="19"/>
      <c r="D47" s="64"/>
      <c r="E47" s="58"/>
      <c r="F47" s="60"/>
      <c r="G47" s="61"/>
      <c r="H47" s="61"/>
      <c r="I47" s="192">
        <f t="shared" si="0"/>
        <v>0</v>
      </c>
      <c r="J47" s="60"/>
      <c r="K47" s="61"/>
      <c r="L47" s="65"/>
      <c r="M47" s="172" t="e">
        <f t="shared" si="5"/>
        <v>#DIV/0!</v>
      </c>
      <c r="N47" s="195">
        <f t="shared" si="6"/>
        <v>0</v>
      </c>
      <c r="O47" s="30"/>
      <c r="P47" s="39">
        <v>0</v>
      </c>
      <c r="Q47" s="40">
        <f t="shared" si="1"/>
        <v>0</v>
      </c>
      <c r="R47" s="40">
        <f t="shared" si="10"/>
        <v>0</v>
      </c>
      <c r="S47" s="41" t="e">
        <f t="shared" si="7"/>
        <v>#DIV/0!</v>
      </c>
      <c r="T47" s="42">
        <f t="shared" si="2"/>
        <v>0</v>
      </c>
      <c r="U47" s="35"/>
      <c r="V47" s="39">
        <v>0</v>
      </c>
      <c r="W47" s="40">
        <f t="shared" si="3"/>
        <v>0</v>
      </c>
      <c r="X47" s="43">
        <f t="shared" si="8"/>
        <v>0</v>
      </c>
      <c r="Y47" s="44" t="e">
        <f t="shared" si="9"/>
        <v>#DIV/0!</v>
      </c>
      <c r="Z47" s="45">
        <f t="shared" si="4"/>
        <v>0</v>
      </c>
      <c r="AA47" s="149"/>
    </row>
    <row r="48" spans="1:27" s="7" customFormat="1" x14ac:dyDescent="0.25">
      <c r="A48" s="18"/>
      <c r="B48" s="69"/>
      <c r="C48" s="19"/>
      <c r="D48" s="64"/>
      <c r="E48" s="58"/>
      <c r="F48" s="60"/>
      <c r="G48" s="61"/>
      <c r="H48" s="61"/>
      <c r="I48" s="192">
        <f t="shared" si="0"/>
        <v>0</v>
      </c>
      <c r="J48" s="60"/>
      <c r="K48" s="61"/>
      <c r="L48" s="65"/>
      <c r="M48" s="172" t="e">
        <f t="shared" si="5"/>
        <v>#DIV/0!</v>
      </c>
      <c r="N48" s="195">
        <f t="shared" si="6"/>
        <v>0</v>
      </c>
      <c r="O48" s="30"/>
      <c r="P48" s="39">
        <v>0</v>
      </c>
      <c r="Q48" s="40">
        <f t="shared" si="1"/>
        <v>0</v>
      </c>
      <c r="R48" s="40">
        <f t="shared" si="10"/>
        <v>0</v>
      </c>
      <c r="S48" s="41" t="e">
        <f t="shared" si="7"/>
        <v>#DIV/0!</v>
      </c>
      <c r="T48" s="42">
        <f t="shared" si="2"/>
        <v>0</v>
      </c>
      <c r="U48" s="35"/>
      <c r="V48" s="39">
        <v>0</v>
      </c>
      <c r="W48" s="40">
        <f t="shared" si="3"/>
        <v>0</v>
      </c>
      <c r="X48" s="36">
        <f t="shared" si="8"/>
        <v>0</v>
      </c>
      <c r="Y48" s="37" t="e">
        <f t="shared" si="9"/>
        <v>#DIV/0!</v>
      </c>
      <c r="Z48" s="38">
        <f t="shared" si="4"/>
        <v>0</v>
      </c>
      <c r="AA48" s="149"/>
    </row>
    <row r="49" spans="1:27" s="7" customFormat="1" x14ac:dyDescent="0.25">
      <c r="A49" s="18"/>
      <c r="B49" s="69"/>
      <c r="C49" s="19"/>
      <c r="D49" s="64"/>
      <c r="E49" s="58"/>
      <c r="F49" s="60"/>
      <c r="G49" s="61"/>
      <c r="H49" s="61"/>
      <c r="I49" s="192">
        <f t="shared" si="0"/>
        <v>0</v>
      </c>
      <c r="J49" s="60"/>
      <c r="K49" s="61"/>
      <c r="L49" s="65"/>
      <c r="M49" s="172" t="e">
        <f t="shared" si="5"/>
        <v>#DIV/0!</v>
      </c>
      <c r="N49" s="195">
        <f t="shared" si="6"/>
        <v>0</v>
      </c>
      <c r="O49" s="30"/>
      <c r="P49" s="39">
        <v>0</v>
      </c>
      <c r="Q49" s="40">
        <f t="shared" si="1"/>
        <v>0</v>
      </c>
      <c r="R49" s="40">
        <f t="shared" si="10"/>
        <v>0</v>
      </c>
      <c r="S49" s="41" t="e">
        <f t="shared" si="7"/>
        <v>#DIV/0!</v>
      </c>
      <c r="T49" s="42">
        <f t="shared" si="2"/>
        <v>0</v>
      </c>
      <c r="U49" s="35"/>
      <c r="V49" s="39">
        <v>0</v>
      </c>
      <c r="W49" s="40">
        <f t="shared" si="3"/>
        <v>0</v>
      </c>
      <c r="X49" s="43">
        <f t="shared" si="8"/>
        <v>0</v>
      </c>
      <c r="Y49" s="44" t="e">
        <f t="shared" si="9"/>
        <v>#DIV/0!</v>
      </c>
      <c r="Z49" s="45">
        <f t="shared" si="4"/>
        <v>0</v>
      </c>
      <c r="AA49" s="149"/>
    </row>
    <row r="50" spans="1:27" s="7" customFormat="1" x14ac:dyDescent="0.25">
      <c r="A50" s="18"/>
      <c r="B50" s="69"/>
      <c r="C50" s="19"/>
      <c r="D50" s="64"/>
      <c r="E50" s="58"/>
      <c r="F50" s="60"/>
      <c r="G50" s="61"/>
      <c r="H50" s="61"/>
      <c r="I50" s="192">
        <f t="shared" si="0"/>
        <v>0</v>
      </c>
      <c r="J50" s="60"/>
      <c r="K50" s="61"/>
      <c r="L50" s="65"/>
      <c r="M50" s="172" t="e">
        <f t="shared" si="5"/>
        <v>#DIV/0!</v>
      </c>
      <c r="N50" s="195">
        <f t="shared" si="6"/>
        <v>0</v>
      </c>
      <c r="O50" s="30"/>
      <c r="P50" s="39">
        <v>0</v>
      </c>
      <c r="Q50" s="40">
        <f t="shared" si="1"/>
        <v>0</v>
      </c>
      <c r="R50" s="40">
        <f t="shared" si="10"/>
        <v>0</v>
      </c>
      <c r="S50" s="41" t="e">
        <f t="shared" si="7"/>
        <v>#DIV/0!</v>
      </c>
      <c r="T50" s="42">
        <f t="shared" si="2"/>
        <v>0</v>
      </c>
      <c r="U50" s="35"/>
      <c r="V50" s="39">
        <v>0</v>
      </c>
      <c r="W50" s="40">
        <f t="shared" si="3"/>
        <v>0</v>
      </c>
      <c r="X50" s="36">
        <f t="shared" si="8"/>
        <v>0</v>
      </c>
      <c r="Y50" s="37" t="e">
        <f t="shared" si="9"/>
        <v>#DIV/0!</v>
      </c>
      <c r="Z50" s="38">
        <f t="shared" si="4"/>
        <v>0</v>
      </c>
      <c r="AA50" s="149"/>
    </row>
    <row r="51" spans="1:27" s="7" customFormat="1" x14ac:dyDescent="0.25">
      <c r="A51" s="18"/>
      <c r="B51" s="69"/>
      <c r="C51" s="19"/>
      <c r="D51" s="64"/>
      <c r="E51" s="58"/>
      <c r="F51" s="60"/>
      <c r="G51" s="61"/>
      <c r="H51" s="61"/>
      <c r="I51" s="192">
        <f t="shared" si="0"/>
        <v>0</v>
      </c>
      <c r="J51" s="60"/>
      <c r="K51" s="61"/>
      <c r="L51" s="65"/>
      <c r="M51" s="172" t="e">
        <f t="shared" si="5"/>
        <v>#DIV/0!</v>
      </c>
      <c r="N51" s="195">
        <f t="shared" si="6"/>
        <v>0</v>
      </c>
      <c r="O51" s="30"/>
      <c r="P51" s="39">
        <v>0</v>
      </c>
      <c r="Q51" s="40">
        <f t="shared" si="1"/>
        <v>0</v>
      </c>
      <c r="R51" s="40">
        <f t="shared" si="10"/>
        <v>0</v>
      </c>
      <c r="S51" s="41" t="e">
        <f t="shared" si="7"/>
        <v>#DIV/0!</v>
      </c>
      <c r="T51" s="42">
        <f t="shared" si="2"/>
        <v>0</v>
      </c>
      <c r="U51" s="35"/>
      <c r="V51" s="39">
        <v>0</v>
      </c>
      <c r="W51" s="40">
        <f t="shared" si="3"/>
        <v>0</v>
      </c>
      <c r="X51" s="43">
        <f t="shared" si="8"/>
        <v>0</v>
      </c>
      <c r="Y51" s="44" t="e">
        <f t="shared" si="9"/>
        <v>#DIV/0!</v>
      </c>
      <c r="Z51" s="45">
        <f t="shared" si="4"/>
        <v>0</v>
      </c>
      <c r="AA51" s="149"/>
    </row>
    <row r="52" spans="1:27" s="7" customFormat="1" x14ac:dyDescent="0.25">
      <c r="A52" s="18"/>
      <c r="B52" s="69"/>
      <c r="C52" s="19"/>
      <c r="D52" s="64"/>
      <c r="E52" s="58"/>
      <c r="F52" s="60"/>
      <c r="G52" s="61"/>
      <c r="H52" s="61"/>
      <c r="I52" s="192">
        <f t="shared" si="0"/>
        <v>0</v>
      </c>
      <c r="J52" s="60"/>
      <c r="K52" s="61"/>
      <c r="L52" s="65"/>
      <c r="M52" s="172" t="e">
        <f t="shared" si="5"/>
        <v>#DIV/0!</v>
      </c>
      <c r="N52" s="195">
        <f t="shared" si="6"/>
        <v>0</v>
      </c>
      <c r="O52" s="30"/>
      <c r="P52" s="39">
        <v>0</v>
      </c>
      <c r="Q52" s="40">
        <f t="shared" si="1"/>
        <v>0</v>
      </c>
      <c r="R52" s="40">
        <f t="shared" si="10"/>
        <v>0</v>
      </c>
      <c r="S52" s="41" t="e">
        <f t="shared" si="7"/>
        <v>#DIV/0!</v>
      </c>
      <c r="T52" s="42">
        <f t="shared" si="2"/>
        <v>0</v>
      </c>
      <c r="U52" s="35"/>
      <c r="V52" s="39">
        <v>0</v>
      </c>
      <c r="W52" s="40">
        <f t="shared" si="3"/>
        <v>0</v>
      </c>
      <c r="X52" s="36">
        <f t="shared" si="8"/>
        <v>0</v>
      </c>
      <c r="Y52" s="37" t="e">
        <f t="shared" si="9"/>
        <v>#DIV/0!</v>
      </c>
      <c r="Z52" s="38">
        <f t="shared" si="4"/>
        <v>0</v>
      </c>
      <c r="AA52" s="149"/>
    </row>
    <row r="53" spans="1:27" s="7" customFormat="1" x14ac:dyDescent="0.25">
      <c r="A53" s="18"/>
      <c r="B53" s="69"/>
      <c r="C53" s="19"/>
      <c r="D53" s="64"/>
      <c r="E53" s="58"/>
      <c r="F53" s="60"/>
      <c r="G53" s="61"/>
      <c r="H53" s="61"/>
      <c r="I53" s="192">
        <f t="shared" si="0"/>
        <v>0</v>
      </c>
      <c r="J53" s="60"/>
      <c r="K53" s="61"/>
      <c r="L53" s="65"/>
      <c r="M53" s="172" t="e">
        <f t="shared" si="5"/>
        <v>#DIV/0!</v>
      </c>
      <c r="N53" s="195">
        <f t="shared" si="6"/>
        <v>0</v>
      </c>
      <c r="O53" s="30"/>
      <c r="P53" s="39">
        <v>0</v>
      </c>
      <c r="Q53" s="40">
        <f t="shared" si="1"/>
        <v>0</v>
      </c>
      <c r="R53" s="40">
        <f t="shared" si="10"/>
        <v>0</v>
      </c>
      <c r="S53" s="41" t="e">
        <f t="shared" si="7"/>
        <v>#DIV/0!</v>
      </c>
      <c r="T53" s="42">
        <f t="shared" si="2"/>
        <v>0</v>
      </c>
      <c r="U53" s="35"/>
      <c r="V53" s="39">
        <v>0</v>
      </c>
      <c r="W53" s="40">
        <f t="shared" si="3"/>
        <v>0</v>
      </c>
      <c r="X53" s="43">
        <f t="shared" si="8"/>
        <v>0</v>
      </c>
      <c r="Y53" s="44" t="e">
        <f t="shared" si="9"/>
        <v>#DIV/0!</v>
      </c>
      <c r="Z53" s="45">
        <f t="shared" si="4"/>
        <v>0</v>
      </c>
      <c r="AA53" s="149"/>
    </row>
    <row r="54" spans="1:27" s="7" customFormat="1" ht="15.75" thickBot="1" x14ac:dyDescent="0.3">
      <c r="A54" s="18"/>
      <c r="B54" s="69"/>
      <c r="C54" s="19"/>
      <c r="D54" s="64"/>
      <c r="E54" s="58"/>
      <c r="F54" s="60"/>
      <c r="G54" s="61"/>
      <c r="H54" s="61"/>
      <c r="I54" s="192">
        <f t="shared" si="0"/>
        <v>0</v>
      </c>
      <c r="J54" s="60"/>
      <c r="K54" s="61"/>
      <c r="L54" s="65"/>
      <c r="M54" s="172" t="e">
        <f t="shared" si="5"/>
        <v>#DIV/0!</v>
      </c>
      <c r="N54" s="195">
        <f t="shared" si="6"/>
        <v>0</v>
      </c>
      <c r="O54" s="30"/>
      <c r="P54" s="39">
        <v>0</v>
      </c>
      <c r="Q54" s="40">
        <f t="shared" si="1"/>
        <v>0</v>
      </c>
      <c r="R54" s="40">
        <f t="shared" si="10"/>
        <v>0</v>
      </c>
      <c r="S54" s="41" t="e">
        <f t="shared" si="7"/>
        <v>#DIV/0!</v>
      </c>
      <c r="T54" s="46">
        <f t="shared" si="2"/>
        <v>0</v>
      </c>
      <c r="U54" s="35"/>
      <c r="V54" s="47">
        <v>0</v>
      </c>
      <c r="W54" s="48">
        <f t="shared" si="3"/>
        <v>0</v>
      </c>
      <c r="X54" s="36">
        <f t="shared" si="8"/>
        <v>0</v>
      </c>
      <c r="Y54" s="37" t="e">
        <f t="shared" si="9"/>
        <v>#DIV/0!</v>
      </c>
      <c r="Z54" s="38">
        <f t="shared" si="4"/>
        <v>0</v>
      </c>
      <c r="AA54" s="149"/>
    </row>
    <row r="55" spans="1:27" s="7" customFormat="1" ht="15.75" thickBot="1" x14ac:dyDescent="0.3">
      <c r="A55" s="18"/>
      <c r="B55" s="69"/>
      <c r="C55" s="19"/>
      <c r="D55" s="64"/>
      <c r="E55" s="58"/>
      <c r="F55" s="60"/>
      <c r="G55" s="61"/>
      <c r="H55" s="61"/>
      <c r="I55" s="192">
        <f t="shared" si="0"/>
        <v>0</v>
      </c>
      <c r="J55" s="60"/>
      <c r="K55" s="61"/>
      <c r="L55" s="65"/>
      <c r="M55" s="172" t="e">
        <f t="shared" si="5"/>
        <v>#DIV/0!</v>
      </c>
      <c r="N55" s="195">
        <f t="shared" si="6"/>
        <v>0</v>
      </c>
      <c r="O55" s="49"/>
      <c r="P55" s="49"/>
      <c r="Q55" s="49"/>
      <c r="R55" s="49"/>
      <c r="S55" s="49"/>
      <c r="T55" s="50" t="e">
        <f>AVERAGEIF(T10:T54,"&lt;&gt;0")</f>
        <v>#DIV/0!</v>
      </c>
      <c r="U55" s="35"/>
      <c r="V55" s="47">
        <v>0</v>
      </c>
      <c r="W55" s="48">
        <f t="shared" si="3"/>
        <v>0</v>
      </c>
      <c r="X55" s="43">
        <f t="shared" si="8"/>
        <v>0</v>
      </c>
      <c r="Y55" s="44" t="e">
        <f t="shared" si="9"/>
        <v>#DIV/0!</v>
      </c>
      <c r="Z55" s="45">
        <f t="shared" si="4"/>
        <v>0</v>
      </c>
      <c r="AA55" s="149"/>
    </row>
    <row r="56" spans="1:27" s="7" customFormat="1" ht="15.75" thickBot="1" x14ac:dyDescent="0.3">
      <c r="A56" s="18"/>
      <c r="B56" s="69"/>
      <c r="C56" s="19"/>
      <c r="D56" s="64"/>
      <c r="E56" s="58"/>
      <c r="F56" s="60"/>
      <c r="G56" s="61"/>
      <c r="H56" s="61"/>
      <c r="I56" s="192">
        <f t="shared" si="0"/>
        <v>0</v>
      </c>
      <c r="J56" s="60"/>
      <c r="K56" s="61"/>
      <c r="L56" s="65"/>
      <c r="M56" s="172" t="e">
        <f t="shared" si="5"/>
        <v>#DIV/0!</v>
      </c>
      <c r="N56" s="195">
        <f t="shared" si="6"/>
        <v>0</v>
      </c>
      <c r="O56" s="49"/>
      <c r="P56" s="49"/>
      <c r="Q56" s="49"/>
      <c r="R56" s="49"/>
      <c r="S56" s="49"/>
      <c r="T56" s="51" t="e" cm="1">
        <f t="array" ref="T56">MEDIAN(IF(T10:T54&lt;&gt;0,T10:T54))</f>
        <v>#NUM!</v>
      </c>
      <c r="U56" s="35"/>
      <c r="V56" s="47">
        <v>0</v>
      </c>
      <c r="W56" s="48">
        <f t="shared" si="3"/>
        <v>0</v>
      </c>
      <c r="X56" s="36">
        <f t="shared" si="8"/>
        <v>0</v>
      </c>
      <c r="Y56" s="37" t="e">
        <f t="shared" si="9"/>
        <v>#DIV/0!</v>
      </c>
      <c r="Z56" s="38">
        <f t="shared" si="4"/>
        <v>0</v>
      </c>
      <c r="AA56" s="149"/>
    </row>
    <row r="57" spans="1:27" s="7" customFormat="1" x14ac:dyDescent="0.25">
      <c r="A57" s="18"/>
      <c r="B57" s="69"/>
      <c r="C57" s="19"/>
      <c r="D57" s="64"/>
      <c r="E57" s="58"/>
      <c r="F57" s="60"/>
      <c r="G57" s="61"/>
      <c r="H57" s="61"/>
      <c r="I57" s="192">
        <f t="shared" si="0"/>
        <v>0</v>
      </c>
      <c r="J57" s="60"/>
      <c r="K57" s="61"/>
      <c r="L57" s="65"/>
      <c r="M57" s="172" t="e">
        <f t="shared" si="5"/>
        <v>#DIV/0!</v>
      </c>
      <c r="N57" s="195">
        <f t="shared" si="6"/>
        <v>0</v>
      </c>
      <c r="U57" s="52"/>
      <c r="V57" s="47">
        <v>0</v>
      </c>
      <c r="W57" s="48">
        <f t="shared" si="3"/>
        <v>0</v>
      </c>
      <c r="X57" s="43">
        <f t="shared" si="8"/>
        <v>0</v>
      </c>
      <c r="Y57" s="44" t="e">
        <f t="shared" si="9"/>
        <v>#DIV/0!</v>
      </c>
      <c r="Z57" s="45">
        <f t="shared" si="4"/>
        <v>0</v>
      </c>
      <c r="AA57" s="149"/>
    </row>
    <row r="58" spans="1:27" s="7" customFormat="1" x14ac:dyDescent="0.25">
      <c r="A58" s="18"/>
      <c r="B58" s="69"/>
      <c r="C58" s="19"/>
      <c r="D58" s="64"/>
      <c r="E58" s="58"/>
      <c r="F58" s="60"/>
      <c r="G58" s="61"/>
      <c r="H58" s="61"/>
      <c r="I58" s="192">
        <f t="shared" si="0"/>
        <v>0</v>
      </c>
      <c r="J58" s="60"/>
      <c r="K58" s="61"/>
      <c r="L58" s="65"/>
      <c r="M58" s="172" t="e">
        <f t="shared" si="5"/>
        <v>#DIV/0!</v>
      </c>
      <c r="N58" s="195">
        <f t="shared" si="6"/>
        <v>0</v>
      </c>
      <c r="U58" s="52"/>
      <c r="V58" s="47">
        <v>0</v>
      </c>
      <c r="W58" s="48">
        <f t="shared" si="3"/>
        <v>0</v>
      </c>
      <c r="X58" s="36">
        <f t="shared" si="8"/>
        <v>0</v>
      </c>
      <c r="Y58" s="37" t="e">
        <f t="shared" si="9"/>
        <v>#DIV/0!</v>
      </c>
      <c r="Z58" s="38">
        <f t="shared" si="4"/>
        <v>0</v>
      </c>
      <c r="AA58" s="149"/>
    </row>
    <row r="59" spans="1:27" s="7" customFormat="1" x14ac:dyDescent="0.25">
      <c r="A59" s="18"/>
      <c r="B59" s="69"/>
      <c r="C59" s="19"/>
      <c r="D59" s="64"/>
      <c r="E59" s="58"/>
      <c r="F59" s="60"/>
      <c r="G59" s="61"/>
      <c r="H59" s="61"/>
      <c r="I59" s="192">
        <f t="shared" si="0"/>
        <v>0</v>
      </c>
      <c r="J59" s="60"/>
      <c r="K59" s="61"/>
      <c r="L59" s="65"/>
      <c r="M59" s="172" t="e">
        <f t="shared" si="5"/>
        <v>#DIV/0!</v>
      </c>
      <c r="N59" s="195">
        <f t="shared" si="6"/>
        <v>0</v>
      </c>
      <c r="U59" s="52"/>
      <c r="V59" s="47">
        <v>0</v>
      </c>
      <c r="W59" s="48">
        <f t="shared" si="3"/>
        <v>0</v>
      </c>
      <c r="X59" s="43">
        <f t="shared" si="8"/>
        <v>0</v>
      </c>
      <c r="Y59" s="44" t="e">
        <f t="shared" si="9"/>
        <v>#DIV/0!</v>
      </c>
      <c r="Z59" s="45">
        <f t="shared" si="4"/>
        <v>0</v>
      </c>
      <c r="AA59" s="149"/>
    </row>
    <row r="60" spans="1:27" s="7" customFormat="1" x14ac:dyDescent="0.25">
      <c r="A60" s="18"/>
      <c r="B60" s="69"/>
      <c r="C60" s="19"/>
      <c r="D60" s="64"/>
      <c r="E60" s="58"/>
      <c r="F60" s="60"/>
      <c r="G60" s="61"/>
      <c r="H60" s="61"/>
      <c r="I60" s="192">
        <f t="shared" si="0"/>
        <v>0</v>
      </c>
      <c r="J60" s="60"/>
      <c r="K60" s="61"/>
      <c r="L60" s="65"/>
      <c r="M60" s="172" t="e">
        <f t="shared" si="5"/>
        <v>#DIV/0!</v>
      </c>
      <c r="N60" s="195">
        <f t="shared" si="6"/>
        <v>0</v>
      </c>
      <c r="U60" s="52"/>
      <c r="V60" s="47">
        <v>0</v>
      </c>
      <c r="W60" s="48">
        <f t="shared" si="3"/>
        <v>0</v>
      </c>
      <c r="X60" s="36">
        <f t="shared" si="8"/>
        <v>0</v>
      </c>
      <c r="Y60" s="37" t="e">
        <f t="shared" si="9"/>
        <v>#DIV/0!</v>
      </c>
      <c r="Z60" s="38">
        <f t="shared" si="4"/>
        <v>0</v>
      </c>
      <c r="AA60" s="149"/>
    </row>
    <row r="61" spans="1:27" s="7" customFormat="1" x14ac:dyDescent="0.25">
      <c r="A61" s="18"/>
      <c r="B61" s="69"/>
      <c r="C61" s="19"/>
      <c r="D61" s="64"/>
      <c r="E61" s="58"/>
      <c r="F61" s="60"/>
      <c r="G61" s="61"/>
      <c r="H61" s="61"/>
      <c r="I61" s="192">
        <f t="shared" si="0"/>
        <v>0</v>
      </c>
      <c r="J61" s="60"/>
      <c r="K61" s="61"/>
      <c r="L61" s="65"/>
      <c r="M61" s="172" t="e">
        <f t="shared" si="5"/>
        <v>#DIV/0!</v>
      </c>
      <c r="N61" s="195">
        <f t="shared" si="6"/>
        <v>0</v>
      </c>
      <c r="U61" s="52"/>
      <c r="V61" s="47">
        <v>0</v>
      </c>
      <c r="W61" s="48">
        <f t="shared" si="3"/>
        <v>0</v>
      </c>
      <c r="X61" s="43">
        <f t="shared" si="8"/>
        <v>0</v>
      </c>
      <c r="Y61" s="44" t="e">
        <f t="shared" si="9"/>
        <v>#DIV/0!</v>
      </c>
      <c r="Z61" s="45">
        <f t="shared" si="4"/>
        <v>0</v>
      </c>
      <c r="AA61" s="149"/>
    </row>
    <row r="62" spans="1:27" s="7" customFormat="1" x14ac:dyDescent="0.25">
      <c r="A62" s="18"/>
      <c r="B62" s="69"/>
      <c r="C62" s="19"/>
      <c r="D62" s="64"/>
      <c r="E62" s="58"/>
      <c r="F62" s="60"/>
      <c r="G62" s="61"/>
      <c r="H62" s="61"/>
      <c r="I62" s="192">
        <f t="shared" si="0"/>
        <v>0</v>
      </c>
      <c r="J62" s="60"/>
      <c r="K62" s="61"/>
      <c r="L62" s="65"/>
      <c r="M62" s="172" t="e">
        <f t="shared" si="5"/>
        <v>#DIV/0!</v>
      </c>
      <c r="N62" s="195">
        <f t="shared" si="6"/>
        <v>0</v>
      </c>
      <c r="U62" s="52"/>
      <c r="V62" s="47">
        <v>0</v>
      </c>
      <c r="W62" s="48">
        <f t="shared" si="3"/>
        <v>0</v>
      </c>
      <c r="X62" s="36">
        <f t="shared" si="8"/>
        <v>0</v>
      </c>
      <c r="Y62" s="37" t="e">
        <f t="shared" si="9"/>
        <v>#DIV/0!</v>
      </c>
      <c r="Z62" s="38">
        <f t="shared" si="4"/>
        <v>0</v>
      </c>
      <c r="AA62" s="149"/>
    </row>
    <row r="63" spans="1:27" s="7" customFormat="1" x14ac:dyDescent="0.25">
      <c r="A63" s="18"/>
      <c r="B63" s="69"/>
      <c r="C63" s="19"/>
      <c r="D63" s="64"/>
      <c r="E63" s="58"/>
      <c r="F63" s="60"/>
      <c r="G63" s="61"/>
      <c r="H63" s="61"/>
      <c r="I63" s="192">
        <f t="shared" si="0"/>
        <v>0</v>
      </c>
      <c r="J63" s="60"/>
      <c r="K63" s="61"/>
      <c r="L63" s="65"/>
      <c r="M63" s="172" t="e">
        <f t="shared" si="5"/>
        <v>#DIV/0!</v>
      </c>
      <c r="N63" s="195">
        <f t="shared" si="6"/>
        <v>0</v>
      </c>
      <c r="U63" s="52"/>
      <c r="V63" s="47">
        <v>0</v>
      </c>
      <c r="W63" s="48">
        <f t="shared" si="3"/>
        <v>0</v>
      </c>
      <c r="X63" s="43">
        <f t="shared" si="8"/>
        <v>0</v>
      </c>
      <c r="Y63" s="44" t="e">
        <f t="shared" si="9"/>
        <v>#DIV/0!</v>
      </c>
      <c r="Z63" s="45">
        <f t="shared" si="4"/>
        <v>0</v>
      </c>
      <c r="AA63" s="149"/>
    </row>
    <row r="64" spans="1:27" s="7" customFormat="1" x14ac:dyDescent="0.25">
      <c r="A64" s="18"/>
      <c r="B64" s="69"/>
      <c r="C64" s="19"/>
      <c r="D64" s="64"/>
      <c r="E64" s="58"/>
      <c r="F64" s="60"/>
      <c r="G64" s="61"/>
      <c r="H64" s="61"/>
      <c r="I64" s="192">
        <f t="shared" si="0"/>
        <v>0</v>
      </c>
      <c r="J64" s="60"/>
      <c r="K64" s="61"/>
      <c r="L64" s="65"/>
      <c r="M64" s="172" t="e">
        <f t="shared" si="5"/>
        <v>#DIV/0!</v>
      </c>
      <c r="N64" s="195">
        <f t="shared" si="6"/>
        <v>0</v>
      </c>
      <c r="U64" s="52"/>
      <c r="V64" s="47">
        <v>0</v>
      </c>
      <c r="W64" s="48">
        <f t="shared" si="3"/>
        <v>0</v>
      </c>
      <c r="X64" s="36">
        <f t="shared" si="8"/>
        <v>0</v>
      </c>
      <c r="Y64" s="37" t="e">
        <f t="shared" si="9"/>
        <v>#DIV/0!</v>
      </c>
      <c r="Z64" s="38">
        <f t="shared" si="4"/>
        <v>0</v>
      </c>
      <c r="AA64" s="149"/>
    </row>
    <row r="65" spans="1:27" s="7" customFormat="1" x14ac:dyDescent="0.25">
      <c r="A65" s="18"/>
      <c r="B65" s="69"/>
      <c r="C65" s="19"/>
      <c r="D65" s="64"/>
      <c r="E65" s="58"/>
      <c r="F65" s="60"/>
      <c r="G65" s="61"/>
      <c r="H65" s="61"/>
      <c r="I65" s="192">
        <f t="shared" si="0"/>
        <v>0</v>
      </c>
      <c r="J65" s="60"/>
      <c r="K65" s="61"/>
      <c r="L65" s="65"/>
      <c r="M65" s="172" t="e">
        <f t="shared" si="5"/>
        <v>#DIV/0!</v>
      </c>
      <c r="N65" s="195">
        <f t="shared" si="6"/>
        <v>0</v>
      </c>
      <c r="U65" s="52"/>
      <c r="V65" s="47">
        <v>0</v>
      </c>
      <c r="W65" s="48">
        <f t="shared" si="3"/>
        <v>0</v>
      </c>
      <c r="X65" s="43">
        <f t="shared" si="8"/>
        <v>0</v>
      </c>
      <c r="Y65" s="44" t="e">
        <f t="shared" si="9"/>
        <v>#DIV/0!</v>
      </c>
      <c r="Z65" s="45">
        <f t="shared" si="4"/>
        <v>0</v>
      </c>
      <c r="AA65" s="149"/>
    </row>
    <row r="66" spans="1:27" s="7" customFormat="1" x14ac:dyDescent="0.25">
      <c r="A66" s="18"/>
      <c r="B66" s="69"/>
      <c r="C66" s="19"/>
      <c r="D66" s="64"/>
      <c r="E66" s="58"/>
      <c r="F66" s="60"/>
      <c r="G66" s="61"/>
      <c r="H66" s="61"/>
      <c r="I66" s="192">
        <f t="shared" si="0"/>
        <v>0</v>
      </c>
      <c r="J66" s="60"/>
      <c r="K66" s="61"/>
      <c r="L66" s="65"/>
      <c r="M66" s="172" t="e">
        <f t="shared" si="5"/>
        <v>#DIV/0!</v>
      </c>
      <c r="N66" s="195">
        <f t="shared" si="6"/>
        <v>0</v>
      </c>
      <c r="U66" s="52"/>
      <c r="V66" s="47">
        <v>0</v>
      </c>
      <c r="W66" s="48">
        <f t="shared" si="3"/>
        <v>0</v>
      </c>
      <c r="X66" s="36">
        <f t="shared" si="8"/>
        <v>0</v>
      </c>
      <c r="Y66" s="37" t="e">
        <f t="shared" si="9"/>
        <v>#DIV/0!</v>
      </c>
      <c r="Z66" s="38">
        <f t="shared" si="4"/>
        <v>0</v>
      </c>
      <c r="AA66" s="149"/>
    </row>
    <row r="67" spans="1:27" s="7" customFormat="1" x14ac:dyDescent="0.25">
      <c r="A67" s="18"/>
      <c r="B67" s="69"/>
      <c r="C67" s="19"/>
      <c r="D67" s="64"/>
      <c r="E67" s="58"/>
      <c r="F67" s="60"/>
      <c r="G67" s="61"/>
      <c r="H67" s="61"/>
      <c r="I67" s="192">
        <f t="shared" si="0"/>
        <v>0</v>
      </c>
      <c r="J67" s="60"/>
      <c r="K67" s="61"/>
      <c r="L67" s="65"/>
      <c r="M67" s="172" t="e">
        <f t="shared" si="5"/>
        <v>#DIV/0!</v>
      </c>
      <c r="N67" s="195">
        <f t="shared" si="6"/>
        <v>0</v>
      </c>
      <c r="U67" s="52"/>
      <c r="V67" s="47">
        <v>0</v>
      </c>
      <c r="W67" s="48">
        <f t="shared" si="3"/>
        <v>0</v>
      </c>
      <c r="X67" s="43">
        <f t="shared" si="8"/>
        <v>0</v>
      </c>
      <c r="Y67" s="44" t="e">
        <f t="shared" si="9"/>
        <v>#DIV/0!</v>
      </c>
      <c r="Z67" s="45">
        <f t="shared" si="4"/>
        <v>0</v>
      </c>
      <c r="AA67" s="149"/>
    </row>
    <row r="68" spans="1:27" s="7" customFormat="1" x14ac:dyDescent="0.25">
      <c r="A68" s="18"/>
      <c r="B68" s="69"/>
      <c r="C68" s="19"/>
      <c r="D68" s="64"/>
      <c r="E68" s="58"/>
      <c r="F68" s="60"/>
      <c r="G68" s="61"/>
      <c r="H68" s="61"/>
      <c r="I68" s="192">
        <f t="shared" si="0"/>
        <v>0</v>
      </c>
      <c r="J68" s="60"/>
      <c r="K68" s="61"/>
      <c r="L68" s="65"/>
      <c r="M68" s="172" t="e">
        <f t="shared" si="5"/>
        <v>#DIV/0!</v>
      </c>
      <c r="N68" s="195">
        <f t="shared" si="6"/>
        <v>0</v>
      </c>
      <c r="U68" s="52"/>
      <c r="V68" s="47">
        <v>0</v>
      </c>
      <c r="W68" s="48">
        <f t="shared" si="3"/>
        <v>0</v>
      </c>
      <c r="X68" s="36">
        <f t="shared" si="8"/>
        <v>0</v>
      </c>
      <c r="Y68" s="37" t="e">
        <f t="shared" si="9"/>
        <v>#DIV/0!</v>
      </c>
      <c r="Z68" s="38">
        <f t="shared" si="4"/>
        <v>0</v>
      </c>
      <c r="AA68" s="149"/>
    </row>
    <row r="69" spans="1:27" s="7" customFormat="1" x14ac:dyDescent="0.25">
      <c r="A69" s="18"/>
      <c r="B69" s="69"/>
      <c r="C69" s="19"/>
      <c r="D69" s="64"/>
      <c r="E69" s="58"/>
      <c r="F69" s="60"/>
      <c r="G69" s="61"/>
      <c r="H69" s="61"/>
      <c r="I69" s="192">
        <f t="shared" si="0"/>
        <v>0</v>
      </c>
      <c r="J69" s="60"/>
      <c r="K69" s="61"/>
      <c r="L69" s="65"/>
      <c r="M69" s="172" t="e">
        <f t="shared" si="5"/>
        <v>#DIV/0!</v>
      </c>
      <c r="N69" s="195">
        <f t="shared" si="6"/>
        <v>0</v>
      </c>
      <c r="U69" s="52"/>
      <c r="V69" s="47">
        <v>0</v>
      </c>
      <c r="W69" s="48">
        <f t="shared" si="3"/>
        <v>0</v>
      </c>
      <c r="X69" s="43">
        <f t="shared" si="8"/>
        <v>0</v>
      </c>
      <c r="Y69" s="44" t="e">
        <f t="shared" si="9"/>
        <v>#DIV/0!</v>
      </c>
      <c r="Z69" s="45">
        <f t="shared" si="4"/>
        <v>0</v>
      </c>
      <c r="AA69" s="149"/>
    </row>
    <row r="70" spans="1:27" s="7" customFormat="1" x14ac:dyDescent="0.25">
      <c r="A70" s="18"/>
      <c r="B70" s="69"/>
      <c r="C70" s="19"/>
      <c r="D70" s="64"/>
      <c r="E70" s="58"/>
      <c r="F70" s="60"/>
      <c r="G70" s="61"/>
      <c r="H70" s="61"/>
      <c r="I70" s="192">
        <f t="shared" si="0"/>
        <v>0</v>
      </c>
      <c r="J70" s="60"/>
      <c r="K70" s="61"/>
      <c r="L70" s="65"/>
      <c r="M70" s="172" t="e">
        <f t="shared" si="5"/>
        <v>#DIV/0!</v>
      </c>
      <c r="N70" s="195">
        <f t="shared" si="6"/>
        <v>0</v>
      </c>
      <c r="U70" s="52"/>
      <c r="V70" s="47">
        <v>0</v>
      </c>
      <c r="W70" s="48">
        <f t="shared" si="3"/>
        <v>0</v>
      </c>
      <c r="X70" s="36">
        <f t="shared" si="8"/>
        <v>0</v>
      </c>
      <c r="Y70" s="37" t="e">
        <f t="shared" si="9"/>
        <v>#DIV/0!</v>
      </c>
      <c r="Z70" s="38">
        <f t="shared" si="4"/>
        <v>0</v>
      </c>
      <c r="AA70" s="149"/>
    </row>
    <row r="71" spans="1:27" s="7" customFormat="1" x14ac:dyDescent="0.25">
      <c r="A71" s="18"/>
      <c r="B71" s="69"/>
      <c r="C71" s="19"/>
      <c r="D71" s="64"/>
      <c r="E71" s="58"/>
      <c r="F71" s="60"/>
      <c r="G71" s="61"/>
      <c r="H71" s="61"/>
      <c r="I71" s="192">
        <f t="shared" si="0"/>
        <v>0</v>
      </c>
      <c r="J71" s="60"/>
      <c r="K71" s="61"/>
      <c r="L71" s="65"/>
      <c r="M71" s="172" t="e">
        <f t="shared" si="5"/>
        <v>#DIV/0!</v>
      </c>
      <c r="N71" s="195">
        <f t="shared" si="6"/>
        <v>0</v>
      </c>
      <c r="U71" s="52"/>
      <c r="V71" s="47">
        <v>0</v>
      </c>
      <c r="W71" s="48">
        <f t="shared" si="3"/>
        <v>0</v>
      </c>
      <c r="X71" s="43">
        <f t="shared" si="8"/>
        <v>0</v>
      </c>
      <c r="Y71" s="44" t="e">
        <f t="shared" si="9"/>
        <v>#DIV/0!</v>
      </c>
      <c r="Z71" s="45">
        <f t="shared" si="4"/>
        <v>0</v>
      </c>
      <c r="AA71" s="149"/>
    </row>
    <row r="72" spans="1:27" s="7" customFormat="1" x14ac:dyDescent="0.25">
      <c r="A72" s="18"/>
      <c r="B72" s="69"/>
      <c r="C72" s="19"/>
      <c r="D72" s="64"/>
      <c r="E72" s="58"/>
      <c r="F72" s="60"/>
      <c r="G72" s="61"/>
      <c r="H72" s="61"/>
      <c r="I72" s="192">
        <f t="shared" si="0"/>
        <v>0</v>
      </c>
      <c r="J72" s="60"/>
      <c r="K72" s="61"/>
      <c r="L72" s="65"/>
      <c r="M72" s="172" t="e">
        <f t="shared" si="5"/>
        <v>#DIV/0!</v>
      </c>
      <c r="N72" s="195">
        <f t="shared" si="6"/>
        <v>0</v>
      </c>
      <c r="U72" s="52"/>
      <c r="V72" s="47">
        <v>0</v>
      </c>
      <c r="W72" s="48">
        <f t="shared" si="3"/>
        <v>0</v>
      </c>
      <c r="X72" s="36">
        <f t="shared" si="8"/>
        <v>0</v>
      </c>
      <c r="Y72" s="37" t="e">
        <f t="shared" si="9"/>
        <v>#DIV/0!</v>
      </c>
      <c r="Z72" s="38">
        <f t="shared" si="4"/>
        <v>0</v>
      </c>
      <c r="AA72" s="149"/>
    </row>
    <row r="73" spans="1:27" s="7" customFormat="1" x14ac:dyDescent="0.25">
      <c r="A73" s="18"/>
      <c r="B73" s="69"/>
      <c r="C73" s="19"/>
      <c r="D73" s="64"/>
      <c r="E73" s="58"/>
      <c r="F73" s="60"/>
      <c r="G73" s="61"/>
      <c r="H73" s="61"/>
      <c r="I73" s="192">
        <f t="shared" si="0"/>
        <v>0</v>
      </c>
      <c r="J73" s="60"/>
      <c r="K73" s="61"/>
      <c r="L73" s="65"/>
      <c r="M73" s="172" t="e">
        <f t="shared" si="5"/>
        <v>#DIV/0!</v>
      </c>
      <c r="N73" s="195">
        <f t="shared" si="6"/>
        <v>0</v>
      </c>
      <c r="U73" s="52"/>
      <c r="V73" s="47">
        <v>0</v>
      </c>
      <c r="W73" s="48">
        <f t="shared" si="3"/>
        <v>0</v>
      </c>
      <c r="X73" s="43">
        <f t="shared" si="8"/>
        <v>0</v>
      </c>
      <c r="Y73" s="44" t="e">
        <f t="shared" si="9"/>
        <v>#DIV/0!</v>
      </c>
      <c r="Z73" s="45">
        <f t="shared" si="4"/>
        <v>0</v>
      </c>
      <c r="AA73" s="149"/>
    </row>
    <row r="74" spans="1:27" s="7" customFormat="1" x14ac:dyDescent="0.25">
      <c r="A74" s="18"/>
      <c r="B74" s="69"/>
      <c r="C74" s="19"/>
      <c r="D74" s="64"/>
      <c r="E74" s="58"/>
      <c r="F74" s="60"/>
      <c r="G74" s="61"/>
      <c r="H74" s="61"/>
      <c r="I74" s="192">
        <f t="shared" si="0"/>
        <v>0</v>
      </c>
      <c r="J74" s="60"/>
      <c r="K74" s="61"/>
      <c r="L74" s="65"/>
      <c r="M74" s="172" t="e">
        <f t="shared" si="5"/>
        <v>#DIV/0!</v>
      </c>
      <c r="N74" s="195">
        <f t="shared" si="6"/>
        <v>0</v>
      </c>
      <c r="U74" s="52"/>
      <c r="V74" s="47">
        <v>0</v>
      </c>
      <c r="W74" s="48">
        <f t="shared" si="3"/>
        <v>0</v>
      </c>
      <c r="X74" s="36">
        <f t="shared" si="8"/>
        <v>0</v>
      </c>
      <c r="Y74" s="37" t="e">
        <f t="shared" si="9"/>
        <v>#DIV/0!</v>
      </c>
      <c r="Z74" s="38">
        <f t="shared" si="4"/>
        <v>0</v>
      </c>
      <c r="AA74" s="149"/>
    </row>
    <row r="75" spans="1:27" s="7" customFormat="1" x14ac:dyDescent="0.25">
      <c r="A75" s="18"/>
      <c r="B75" s="69"/>
      <c r="C75" s="19"/>
      <c r="D75" s="64"/>
      <c r="E75" s="58"/>
      <c r="F75" s="60"/>
      <c r="G75" s="61"/>
      <c r="H75" s="61"/>
      <c r="I75" s="192">
        <f t="shared" si="0"/>
        <v>0</v>
      </c>
      <c r="J75" s="60"/>
      <c r="K75" s="61"/>
      <c r="L75" s="65"/>
      <c r="M75" s="172" t="e">
        <f t="shared" si="5"/>
        <v>#DIV/0!</v>
      </c>
      <c r="N75" s="195">
        <f t="shared" si="6"/>
        <v>0</v>
      </c>
      <c r="U75" s="52"/>
      <c r="V75" s="47">
        <v>0</v>
      </c>
      <c r="W75" s="48">
        <f t="shared" ref="W75:W149" si="11">SUM(P75*V75)</f>
        <v>0</v>
      </c>
      <c r="X75" s="43">
        <f t="shared" si="8"/>
        <v>0</v>
      </c>
      <c r="Y75" s="44" t="e">
        <f t="shared" si="9"/>
        <v>#DIV/0!</v>
      </c>
      <c r="Z75" s="45">
        <f t="shared" ref="Z75:Z85" si="12">IFERROR(Y75,0)</f>
        <v>0</v>
      </c>
      <c r="AA75" s="149"/>
    </row>
    <row r="76" spans="1:27" s="7" customFormat="1" x14ac:dyDescent="0.25">
      <c r="A76" s="18"/>
      <c r="B76" s="69"/>
      <c r="C76" s="19"/>
      <c r="D76" s="64"/>
      <c r="E76" s="58"/>
      <c r="F76" s="60"/>
      <c r="G76" s="61"/>
      <c r="H76" s="61"/>
      <c r="I76" s="192">
        <f t="shared" si="0"/>
        <v>0</v>
      </c>
      <c r="J76" s="60"/>
      <c r="K76" s="61"/>
      <c r="L76" s="65"/>
      <c r="M76" s="172" t="e">
        <f t="shared" ref="M76:M139" si="13">MIN(1, IF(K76,"0",J76*12/F76))</f>
        <v>#DIV/0!</v>
      </c>
      <c r="N76" s="195">
        <f t="shared" si="6"/>
        <v>0</v>
      </c>
      <c r="U76" s="52"/>
      <c r="V76" s="47">
        <v>0</v>
      </c>
      <c r="W76" s="48">
        <f t="shared" si="11"/>
        <v>0</v>
      </c>
      <c r="X76" s="36">
        <f t="shared" ref="X76:X149" si="14">SUM(P76+W76)</f>
        <v>0</v>
      </c>
      <c r="Y76" s="37" t="e">
        <f t="shared" ref="Y76:Y149" si="15">IF(Q76,"0",X76*12/L76)</f>
        <v>#DIV/0!</v>
      </c>
      <c r="Z76" s="38">
        <f t="shared" si="12"/>
        <v>0</v>
      </c>
      <c r="AA76" s="149"/>
    </row>
    <row r="77" spans="1:27" s="7" customFormat="1" x14ac:dyDescent="0.25">
      <c r="A77" s="18"/>
      <c r="B77" s="69"/>
      <c r="C77" s="19"/>
      <c r="D77" s="64"/>
      <c r="E77" s="58"/>
      <c r="F77" s="60"/>
      <c r="G77" s="61"/>
      <c r="H77" s="61"/>
      <c r="I77" s="192">
        <f t="shared" si="0"/>
        <v>0</v>
      </c>
      <c r="J77" s="60"/>
      <c r="K77" s="61"/>
      <c r="L77" s="65"/>
      <c r="M77" s="172" t="e">
        <f t="shared" si="13"/>
        <v>#DIV/0!</v>
      </c>
      <c r="N77" s="195">
        <f t="shared" si="6"/>
        <v>0</v>
      </c>
      <c r="U77" s="52"/>
      <c r="V77" s="47">
        <v>0</v>
      </c>
      <c r="W77" s="48">
        <f t="shared" si="11"/>
        <v>0</v>
      </c>
      <c r="X77" s="43">
        <f t="shared" si="14"/>
        <v>0</v>
      </c>
      <c r="Y77" s="44" t="e">
        <f t="shared" si="15"/>
        <v>#DIV/0!</v>
      </c>
      <c r="Z77" s="45">
        <f t="shared" si="12"/>
        <v>0</v>
      </c>
      <c r="AA77" s="149"/>
    </row>
    <row r="78" spans="1:27" s="7" customFormat="1" x14ac:dyDescent="0.25">
      <c r="A78" s="18"/>
      <c r="B78" s="69"/>
      <c r="C78" s="19"/>
      <c r="D78" s="64"/>
      <c r="E78" s="58"/>
      <c r="F78" s="60"/>
      <c r="G78" s="61"/>
      <c r="H78" s="61"/>
      <c r="I78" s="192">
        <f t="shared" si="0"/>
        <v>0</v>
      </c>
      <c r="J78" s="60"/>
      <c r="K78" s="61"/>
      <c r="L78" s="65"/>
      <c r="M78" s="172" t="e">
        <f t="shared" si="13"/>
        <v>#DIV/0!</v>
      </c>
      <c r="N78" s="195">
        <f t="shared" si="6"/>
        <v>0</v>
      </c>
      <c r="U78" s="52"/>
      <c r="V78" s="47">
        <v>0</v>
      </c>
      <c r="W78" s="48">
        <f t="shared" si="11"/>
        <v>0</v>
      </c>
      <c r="X78" s="36">
        <f t="shared" si="14"/>
        <v>0</v>
      </c>
      <c r="Y78" s="37" t="e">
        <f t="shared" si="15"/>
        <v>#DIV/0!</v>
      </c>
      <c r="Z78" s="38">
        <f t="shared" si="12"/>
        <v>0</v>
      </c>
      <c r="AA78" s="149"/>
    </row>
    <row r="79" spans="1:27" s="7" customFormat="1" x14ac:dyDescent="0.25">
      <c r="A79" s="18"/>
      <c r="B79" s="69"/>
      <c r="C79" s="19"/>
      <c r="D79" s="64"/>
      <c r="E79" s="58"/>
      <c r="F79" s="60"/>
      <c r="G79" s="61"/>
      <c r="H79" s="61"/>
      <c r="I79" s="192">
        <f t="shared" si="0"/>
        <v>0</v>
      </c>
      <c r="J79" s="60"/>
      <c r="K79" s="61"/>
      <c r="L79" s="65"/>
      <c r="M79" s="172" t="e">
        <f t="shared" si="13"/>
        <v>#DIV/0!</v>
      </c>
      <c r="N79" s="195">
        <f t="shared" si="6"/>
        <v>0</v>
      </c>
      <c r="U79" s="52"/>
      <c r="V79" s="47">
        <v>0</v>
      </c>
      <c r="W79" s="48">
        <f t="shared" si="11"/>
        <v>0</v>
      </c>
      <c r="X79" s="43">
        <f t="shared" si="14"/>
        <v>0</v>
      </c>
      <c r="Y79" s="44" t="e">
        <f t="shared" si="15"/>
        <v>#DIV/0!</v>
      </c>
      <c r="Z79" s="45">
        <f t="shared" si="12"/>
        <v>0</v>
      </c>
      <c r="AA79" s="149"/>
    </row>
    <row r="80" spans="1:27" s="7" customFormat="1" x14ac:dyDescent="0.25">
      <c r="A80" s="18"/>
      <c r="B80" s="69"/>
      <c r="C80" s="19"/>
      <c r="D80" s="64"/>
      <c r="E80" s="58"/>
      <c r="F80" s="60"/>
      <c r="G80" s="61"/>
      <c r="H80" s="61"/>
      <c r="I80" s="192">
        <f t="shared" si="0"/>
        <v>0</v>
      </c>
      <c r="J80" s="60"/>
      <c r="K80" s="61"/>
      <c r="L80" s="65"/>
      <c r="M80" s="172" t="e">
        <f t="shared" si="13"/>
        <v>#DIV/0!</v>
      </c>
      <c r="N80" s="195">
        <f t="shared" si="6"/>
        <v>0</v>
      </c>
      <c r="U80" s="52"/>
      <c r="V80" s="47">
        <v>0</v>
      </c>
      <c r="W80" s="48">
        <f t="shared" si="11"/>
        <v>0</v>
      </c>
      <c r="X80" s="36">
        <f t="shared" si="14"/>
        <v>0</v>
      </c>
      <c r="Y80" s="37" t="e">
        <f t="shared" si="15"/>
        <v>#DIV/0!</v>
      </c>
      <c r="Z80" s="38">
        <f t="shared" si="12"/>
        <v>0</v>
      </c>
      <c r="AA80" s="149"/>
    </row>
    <row r="81" spans="1:27" s="7" customFormat="1" x14ac:dyDescent="0.25">
      <c r="A81" s="18"/>
      <c r="B81" s="69"/>
      <c r="C81" s="19"/>
      <c r="D81" s="64"/>
      <c r="E81" s="58"/>
      <c r="F81" s="60"/>
      <c r="G81" s="61"/>
      <c r="H81" s="61"/>
      <c r="I81" s="192">
        <f t="shared" si="0"/>
        <v>0</v>
      </c>
      <c r="J81" s="60"/>
      <c r="K81" s="61"/>
      <c r="L81" s="65"/>
      <c r="M81" s="172" t="e">
        <f t="shared" si="13"/>
        <v>#DIV/0!</v>
      </c>
      <c r="N81" s="195">
        <f t="shared" si="6"/>
        <v>0</v>
      </c>
      <c r="U81" s="52"/>
      <c r="V81" s="47">
        <v>0</v>
      </c>
      <c r="W81" s="48">
        <f t="shared" si="11"/>
        <v>0</v>
      </c>
      <c r="X81" s="43">
        <f t="shared" si="14"/>
        <v>0</v>
      </c>
      <c r="Y81" s="44" t="e">
        <f t="shared" si="15"/>
        <v>#DIV/0!</v>
      </c>
      <c r="Z81" s="45">
        <f t="shared" si="12"/>
        <v>0</v>
      </c>
      <c r="AA81" s="149"/>
    </row>
    <row r="82" spans="1:27" s="7" customFormat="1" x14ac:dyDescent="0.25">
      <c r="A82" s="18"/>
      <c r="B82" s="69"/>
      <c r="C82" s="19"/>
      <c r="D82" s="64"/>
      <c r="E82" s="58"/>
      <c r="F82" s="60"/>
      <c r="G82" s="61"/>
      <c r="H82" s="61"/>
      <c r="I82" s="192">
        <f t="shared" si="0"/>
        <v>0</v>
      </c>
      <c r="J82" s="60"/>
      <c r="K82" s="61"/>
      <c r="L82" s="65"/>
      <c r="M82" s="172" t="e">
        <f t="shared" si="13"/>
        <v>#DIV/0!</v>
      </c>
      <c r="N82" s="195">
        <f t="shared" si="6"/>
        <v>0</v>
      </c>
      <c r="U82" s="52"/>
      <c r="V82" s="47">
        <v>0</v>
      </c>
      <c r="W82" s="48">
        <f t="shared" si="11"/>
        <v>0</v>
      </c>
      <c r="X82" s="36">
        <f t="shared" si="14"/>
        <v>0</v>
      </c>
      <c r="Y82" s="37" t="e">
        <f t="shared" si="15"/>
        <v>#DIV/0!</v>
      </c>
      <c r="Z82" s="38">
        <f t="shared" si="12"/>
        <v>0</v>
      </c>
      <c r="AA82" s="149"/>
    </row>
    <row r="83" spans="1:27" s="7" customFormat="1" x14ac:dyDescent="0.25">
      <c r="A83" s="18"/>
      <c r="B83" s="69"/>
      <c r="C83" s="19"/>
      <c r="D83" s="64"/>
      <c r="E83" s="58"/>
      <c r="F83" s="60"/>
      <c r="G83" s="61"/>
      <c r="H83" s="61"/>
      <c r="I83" s="192">
        <f t="shared" si="0"/>
        <v>0</v>
      </c>
      <c r="J83" s="60"/>
      <c r="K83" s="61"/>
      <c r="L83" s="65"/>
      <c r="M83" s="172" t="e">
        <f t="shared" si="13"/>
        <v>#DIV/0!</v>
      </c>
      <c r="N83" s="195">
        <f t="shared" si="6"/>
        <v>0</v>
      </c>
      <c r="U83" s="52"/>
      <c r="V83" s="47">
        <v>0</v>
      </c>
      <c r="W83" s="48">
        <f t="shared" si="11"/>
        <v>0</v>
      </c>
      <c r="X83" s="43">
        <f t="shared" si="14"/>
        <v>0</v>
      </c>
      <c r="Y83" s="44" t="e">
        <f t="shared" si="15"/>
        <v>#DIV/0!</v>
      </c>
      <c r="Z83" s="45">
        <f t="shared" si="12"/>
        <v>0</v>
      </c>
      <c r="AA83" s="149"/>
    </row>
    <row r="84" spans="1:27" s="7" customFormat="1" x14ac:dyDescent="0.25">
      <c r="A84" s="18"/>
      <c r="B84" s="69"/>
      <c r="C84" s="19"/>
      <c r="D84" s="64"/>
      <c r="E84" s="58"/>
      <c r="F84" s="60"/>
      <c r="G84" s="61"/>
      <c r="H84" s="61"/>
      <c r="I84" s="192">
        <f t="shared" si="0"/>
        <v>0</v>
      </c>
      <c r="J84" s="60"/>
      <c r="K84" s="61"/>
      <c r="L84" s="65"/>
      <c r="M84" s="172" t="e">
        <f t="shared" si="13"/>
        <v>#DIV/0!</v>
      </c>
      <c r="N84" s="195">
        <f t="shared" si="6"/>
        <v>0</v>
      </c>
      <c r="U84" s="52"/>
      <c r="V84" s="47">
        <v>0</v>
      </c>
      <c r="W84" s="48">
        <f t="shared" si="11"/>
        <v>0</v>
      </c>
      <c r="X84" s="36">
        <f t="shared" si="14"/>
        <v>0</v>
      </c>
      <c r="Y84" s="37" t="e">
        <f t="shared" si="15"/>
        <v>#DIV/0!</v>
      </c>
      <c r="Z84" s="38">
        <f t="shared" si="12"/>
        <v>0</v>
      </c>
      <c r="AA84" s="149"/>
    </row>
    <row r="85" spans="1:27" s="7" customFormat="1" x14ac:dyDescent="0.25">
      <c r="A85" s="18"/>
      <c r="B85" s="69"/>
      <c r="C85" s="19"/>
      <c r="D85" s="64"/>
      <c r="E85" s="58"/>
      <c r="F85" s="60"/>
      <c r="G85" s="61"/>
      <c r="H85" s="61"/>
      <c r="I85" s="192">
        <f t="shared" si="0"/>
        <v>0</v>
      </c>
      <c r="J85" s="60"/>
      <c r="K85" s="61"/>
      <c r="L85" s="65"/>
      <c r="M85" s="172" t="e">
        <f t="shared" si="13"/>
        <v>#DIV/0!</v>
      </c>
      <c r="N85" s="195">
        <f t="shared" si="6"/>
        <v>0</v>
      </c>
      <c r="U85" s="52"/>
      <c r="V85" s="47">
        <v>0</v>
      </c>
      <c r="W85" s="48">
        <f t="shared" si="11"/>
        <v>0</v>
      </c>
      <c r="X85" s="43">
        <f t="shared" si="14"/>
        <v>0</v>
      </c>
      <c r="Y85" s="44" t="e">
        <f t="shared" si="15"/>
        <v>#DIV/0!</v>
      </c>
      <c r="Z85" s="45">
        <f t="shared" si="12"/>
        <v>0</v>
      </c>
      <c r="AA85" s="149"/>
    </row>
    <row r="86" spans="1:27" s="7" customFormat="1" x14ac:dyDescent="0.25">
      <c r="A86" s="18"/>
      <c r="B86" s="69"/>
      <c r="C86" s="19"/>
      <c r="D86" s="64"/>
      <c r="E86" s="58"/>
      <c r="F86" s="60"/>
      <c r="G86" s="61"/>
      <c r="H86" s="61"/>
      <c r="I86" s="192">
        <f t="shared" si="0"/>
        <v>0</v>
      </c>
      <c r="J86" s="60"/>
      <c r="K86" s="61"/>
      <c r="L86" s="65"/>
      <c r="M86" s="172" t="e">
        <f t="shared" si="13"/>
        <v>#DIV/0!</v>
      </c>
      <c r="N86" s="195">
        <f t="shared" ref="N86:N149" si="16">IFERROR(M86,0)</f>
        <v>0</v>
      </c>
      <c r="U86" s="52"/>
      <c r="V86" s="47"/>
      <c r="W86" s="48"/>
      <c r="X86" s="36"/>
      <c r="Y86" s="37"/>
      <c r="Z86" s="38"/>
      <c r="AA86" s="149"/>
    </row>
    <row r="87" spans="1:27" s="7" customFormat="1" x14ac:dyDescent="0.25">
      <c r="A87" s="18"/>
      <c r="B87" s="69"/>
      <c r="C87" s="19"/>
      <c r="D87" s="64"/>
      <c r="E87" s="58"/>
      <c r="F87" s="60"/>
      <c r="G87" s="61"/>
      <c r="H87" s="61"/>
      <c r="I87" s="192">
        <f t="shared" si="0"/>
        <v>0</v>
      </c>
      <c r="J87" s="60"/>
      <c r="K87" s="61"/>
      <c r="L87" s="65"/>
      <c r="M87" s="172" t="e">
        <f t="shared" si="13"/>
        <v>#DIV/0!</v>
      </c>
      <c r="N87" s="195">
        <f t="shared" si="16"/>
        <v>0</v>
      </c>
      <c r="U87" s="52"/>
      <c r="V87" s="47"/>
      <c r="W87" s="48"/>
      <c r="X87" s="36"/>
      <c r="Y87" s="37"/>
      <c r="Z87" s="38"/>
      <c r="AA87" s="149"/>
    </row>
    <row r="88" spans="1:27" s="7" customFormat="1" x14ac:dyDescent="0.25">
      <c r="A88" s="18"/>
      <c r="B88" s="69"/>
      <c r="C88" s="19"/>
      <c r="D88" s="64"/>
      <c r="E88" s="58"/>
      <c r="F88" s="60"/>
      <c r="G88" s="61"/>
      <c r="H88" s="61"/>
      <c r="I88" s="192">
        <f t="shared" ref="I88:I149" si="17">G88-H88</f>
        <v>0</v>
      </c>
      <c r="J88" s="60"/>
      <c r="K88" s="61"/>
      <c r="L88" s="65"/>
      <c r="M88" s="172" t="e">
        <f t="shared" si="13"/>
        <v>#DIV/0!</v>
      </c>
      <c r="N88" s="195">
        <f t="shared" si="16"/>
        <v>0</v>
      </c>
      <c r="U88" s="52"/>
      <c r="V88" s="47"/>
      <c r="W88" s="48"/>
      <c r="X88" s="36"/>
      <c r="Y88" s="37"/>
      <c r="Z88" s="38"/>
      <c r="AA88" s="149"/>
    </row>
    <row r="89" spans="1:27" s="7" customFormat="1" x14ac:dyDescent="0.25">
      <c r="A89" s="18"/>
      <c r="B89" s="69"/>
      <c r="C89" s="19"/>
      <c r="D89" s="64"/>
      <c r="E89" s="58"/>
      <c r="F89" s="60"/>
      <c r="G89" s="61"/>
      <c r="H89" s="61"/>
      <c r="I89" s="192">
        <f t="shared" si="17"/>
        <v>0</v>
      </c>
      <c r="J89" s="60"/>
      <c r="K89" s="61"/>
      <c r="L89" s="65"/>
      <c r="M89" s="172" t="e">
        <f t="shared" si="13"/>
        <v>#DIV/0!</v>
      </c>
      <c r="N89" s="195">
        <f t="shared" si="16"/>
        <v>0</v>
      </c>
      <c r="U89" s="52"/>
      <c r="V89" s="47"/>
      <c r="W89" s="48"/>
      <c r="X89" s="36"/>
      <c r="Y89" s="37"/>
      <c r="Z89" s="38"/>
      <c r="AA89" s="149"/>
    </row>
    <row r="90" spans="1:27" s="7" customFormat="1" x14ac:dyDescent="0.25">
      <c r="A90" s="18"/>
      <c r="B90" s="69"/>
      <c r="C90" s="19"/>
      <c r="D90" s="64"/>
      <c r="E90" s="58"/>
      <c r="F90" s="60"/>
      <c r="G90" s="61"/>
      <c r="H90" s="61"/>
      <c r="I90" s="192">
        <f t="shared" si="17"/>
        <v>0</v>
      </c>
      <c r="J90" s="60"/>
      <c r="K90" s="61"/>
      <c r="L90" s="65"/>
      <c r="M90" s="172" t="e">
        <f t="shared" si="13"/>
        <v>#DIV/0!</v>
      </c>
      <c r="N90" s="195">
        <f t="shared" si="16"/>
        <v>0</v>
      </c>
      <c r="U90" s="52"/>
      <c r="V90" s="47"/>
      <c r="W90" s="48"/>
      <c r="X90" s="36"/>
      <c r="Y90" s="37"/>
      <c r="Z90" s="38"/>
      <c r="AA90" s="149"/>
    </row>
    <row r="91" spans="1:27" s="7" customFormat="1" x14ac:dyDescent="0.25">
      <c r="A91" s="18"/>
      <c r="B91" s="69"/>
      <c r="C91" s="19"/>
      <c r="D91" s="64"/>
      <c r="E91" s="58"/>
      <c r="F91" s="60"/>
      <c r="G91" s="61"/>
      <c r="H91" s="61"/>
      <c r="I91" s="192">
        <f t="shared" si="17"/>
        <v>0</v>
      </c>
      <c r="J91" s="60"/>
      <c r="K91" s="61"/>
      <c r="L91" s="65"/>
      <c r="M91" s="172" t="e">
        <f t="shared" si="13"/>
        <v>#DIV/0!</v>
      </c>
      <c r="N91" s="195">
        <f t="shared" si="16"/>
        <v>0</v>
      </c>
      <c r="U91" s="52"/>
      <c r="V91" s="47"/>
      <c r="W91" s="48"/>
      <c r="X91" s="36"/>
      <c r="Y91" s="37"/>
      <c r="Z91" s="38"/>
      <c r="AA91" s="149"/>
    </row>
    <row r="92" spans="1:27" s="7" customFormat="1" x14ac:dyDescent="0.25">
      <c r="A92" s="18"/>
      <c r="B92" s="69"/>
      <c r="C92" s="19"/>
      <c r="D92" s="64"/>
      <c r="E92" s="58"/>
      <c r="F92" s="60"/>
      <c r="G92" s="61"/>
      <c r="H92" s="61"/>
      <c r="I92" s="192">
        <f t="shared" si="17"/>
        <v>0</v>
      </c>
      <c r="J92" s="60"/>
      <c r="K92" s="61"/>
      <c r="L92" s="65"/>
      <c r="M92" s="172" t="e">
        <f t="shared" si="13"/>
        <v>#DIV/0!</v>
      </c>
      <c r="N92" s="195">
        <f t="shared" si="16"/>
        <v>0</v>
      </c>
      <c r="U92" s="52"/>
      <c r="V92" s="47"/>
      <c r="W92" s="48"/>
      <c r="X92" s="36"/>
      <c r="Y92" s="37"/>
      <c r="Z92" s="38"/>
      <c r="AA92" s="149"/>
    </row>
    <row r="93" spans="1:27" s="7" customFormat="1" x14ac:dyDescent="0.25">
      <c r="A93" s="18"/>
      <c r="B93" s="69"/>
      <c r="C93" s="19"/>
      <c r="D93" s="64"/>
      <c r="E93" s="58"/>
      <c r="F93" s="60"/>
      <c r="G93" s="61"/>
      <c r="H93" s="61"/>
      <c r="I93" s="192">
        <f t="shared" si="17"/>
        <v>0</v>
      </c>
      <c r="J93" s="60"/>
      <c r="K93" s="61"/>
      <c r="L93" s="65"/>
      <c r="M93" s="172" t="e">
        <f t="shared" si="13"/>
        <v>#DIV/0!</v>
      </c>
      <c r="N93" s="195">
        <f t="shared" si="16"/>
        <v>0</v>
      </c>
      <c r="U93" s="52"/>
      <c r="V93" s="47"/>
      <c r="W93" s="48"/>
      <c r="X93" s="36"/>
      <c r="Y93" s="37"/>
      <c r="Z93" s="38"/>
      <c r="AA93" s="149"/>
    </row>
    <row r="94" spans="1:27" s="7" customFormat="1" x14ac:dyDescent="0.25">
      <c r="A94" s="18"/>
      <c r="B94" s="69"/>
      <c r="C94" s="19"/>
      <c r="D94" s="64"/>
      <c r="E94" s="58"/>
      <c r="F94" s="60"/>
      <c r="G94" s="61"/>
      <c r="H94" s="61"/>
      <c r="I94" s="192">
        <f t="shared" si="17"/>
        <v>0</v>
      </c>
      <c r="J94" s="60"/>
      <c r="K94" s="61"/>
      <c r="L94" s="65"/>
      <c r="M94" s="172" t="e">
        <f t="shared" si="13"/>
        <v>#DIV/0!</v>
      </c>
      <c r="N94" s="195">
        <f t="shared" si="16"/>
        <v>0</v>
      </c>
      <c r="U94" s="52"/>
      <c r="V94" s="47"/>
      <c r="W94" s="48"/>
      <c r="X94" s="36"/>
      <c r="Y94" s="37"/>
      <c r="Z94" s="38"/>
      <c r="AA94" s="149"/>
    </row>
    <row r="95" spans="1:27" s="7" customFormat="1" x14ac:dyDescent="0.25">
      <c r="A95" s="18"/>
      <c r="B95" s="69"/>
      <c r="C95" s="19"/>
      <c r="D95" s="64"/>
      <c r="E95" s="58"/>
      <c r="F95" s="60"/>
      <c r="G95" s="61"/>
      <c r="H95" s="61"/>
      <c r="I95" s="192">
        <f t="shared" si="17"/>
        <v>0</v>
      </c>
      <c r="J95" s="60"/>
      <c r="K95" s="61"/>
      <c r="L95" s="65"/>
      <c r="M95" s="172" t="e">
        <f t="shared" si="13"/>
        <v>#DIV/0!</v>
      </c>
      <c r="N95" s="195">
        <f t="shared" si="16"/>
        <v>0</v>
      </c>
      <c r="U95" s="52"/>
      <c r="V95" s="47"/>
      <c r="W95" s="48"/>
      <c r="X95" s="36"/>
      <c r="Y95" s="37"/>
      <c r="Z95" s="38"/>
      <c r="AA95" s="149"/>
    </row>
    <row r="96" spans="1:27" s="7" customFormat="1" x14ac:dyDescent="0.25">
      <c r="A96" s="18"/>
      <c r="B96" s="69"/>
      <c r="C96" s="19"/>
      <c r="D96" s="64"/>
      <c r="E96" s="58"/>
      <c r="F96" s="60"/>
      <c r="G96" s="61"/>
      <c r="H96" s="61"/>
      <c r="I96" s="192">
        <f t="shared" si="17"/>
        <v>0</v>
      </c>
      <c r="J96" s="60"/>
      <c r="K96" s="61"/>
      <c r="L96" s="65"/>
      <c r="M96" s="172" t="e">
        <f t="shared" si="13"/>
        <v>#DIV/0!</v>
      </c>
      <c r="N96" s="195">
        <f t="shared" si="16"/>
        <v>0</v>
      </c>
      <c r="U96" s="52"/>
      <c r="V96" s="47"/>
      <c r="W96" s="48"/>
      <c r="X96" s="36"/>
      <c r="Y96" s="37"/>
      <c r="Z96" s="38"/>
      <c r="AA96" s="149"/>
    </row>
    <row r="97" spans="1:27" s="7" customFormat="1" x14ac:dyDescent="0.25">
      <c r="A97" s="18"/>
      <c r="B97" s="69"/>
      <c r="C97" s="19"/>
      <c r="D97" s="64"/>
      <c r="E97" s="58"/>
      <c r="F97" s="60"/>
      <c r="G97" s="61"/>
      <c r="H97" s="61"/>
      <c r="I97" s="192">
        <f t="shared" si="17"/>
        <v>0</v>
      </c>
      <c r="J97" s="60"/>
      <c r="K97" s="61"/>
      <c r="L97" s="65"/>
      <c r="M97" s="172" t="e">
        <f t="shared" si="13"/>
        <v>#DIV/0!</v>
      </c>
      <c r="N97" s="195">
        <f t="shared" si="16"/>
        <v>0</v>
      </c>
      <c r="U97" s="52"/>
      <c r="V97" s="47"/>
      <c r="W97" s="48"/>
      <c r="X97" s="36"/>
      <c r="Y97" s="37"/>
      <c r="Z97" s="38"/>
      <c r="AA97" s="149"/>
    </row>
    <row r="98" spans="1:27" s="7" customFormat="1" x14ac:dyDescent="0.25">
      <c r="A98" s="18"/>
      <c r="B98" s="69"/>
      <c r="C98" s="19"/>
      <c r="D98" s="64"/>
      <c r="E98" s="58"/>
      <c r="F98" s="60"/>
      <c r="G98" s="61"/>
      <c r="H98" s="61"/>
      <c r="I98" s="192">
        <f t="shared" si="17"/>
        <v>0</v>
      </c>
      <c r="J98" s="60"/>
      <c r="K98" s="61"/>
      <c r="L98" s="65"/>
      <c r="M98" s="172" t="e">
        <f t="shared" si="13"/>
        <v>#DIV/0!</v>
      </c>
      <c r="N98" s="195">
        <f t="shared" si="16"/>
        <v>0</v>
      </c>
      <c r="U98" s="52"/>
      <c r="V98" s="47"/>
      <c r="W98" s="48"/>
      <c r="X98" s="36"/>
      <c r="Y98" s="37"/>
      <c r="Z98" s="38"/>
      <c r="AA98" s="149"/>
    </row>
    <row r="99" spans="1:27" s="7" customFormat="1" x14ac:dyDescent="0.25">
      <c r="A99" s="18"/>
      <c r="B99" s="69"/>
      <c r="C99" s="19"/>
      <c r="D99" s="64"/>
      <c r="E99" s="58"/>
      <c r="F99" s="60"/>
      <c r="G99" s="61"/>
      <c r="H99" s="61"/>
      <c r="I99" s="192">
        <f t="shared" si="17"/>
        <v>0</v>
      </c>
      <c r="J99" s="60"/>
      <c r="K99" s="61"/>
      <c r="L99" s="65"/>
      <c r="M99" s="172" t="e">
        <f t="shared" si="13"/>
        <v>#DIV/0!</v>
      </c>
      <c r="N99" s="195">
        <f t="shared" si="16"/>
        <v>0</v>
      </c>
      <c r="U99" s="52"/>
      <c r="V99" s="47"/>
      <c r="W99" s="48"/>
      <c r="X99" s="36"/>
      <c r="Y99" s="37"/>
      <c r="Z99" s="38"/>
      <c r="AA99" s="149"/>
    </row>
    <row r="100" spans="1:27" s="7" customFormat="1" x14ac:dyDescent="0.25">
      <c r="A100" s="18"/>
      <c r="B100" s="69"/>
      <c r="C100" s="19"/>
      <c r="D100" s="64"/>
      <c r="E100" s="58"/>
      <c r="F100" s="60"/>
      <c r="G100" s="61"/>
      <c r="H100" s="61"/>
      <c r="I100" s="192">
        <f t="shared" si="17"/>
        <v>0</v>
      </c>
      <c r="J100" s="60"/>
      <c r="K100" s="61"/>
      <c r="L100" s="65"/>
      <c r="M100" s="172" t="e">
        <f t="shared" si="13"/>
        <v>#DIV/0!</v>
      </c>
      <c r="N100" s="195">
        <f t="shared" si="16"/>
        <v>0</v>
      </c>
      <c r="U100" s="52"/>
      <c r="V100" s="47"/>
      <c r="W100" s="48"/>
      <c r="X100" s="36"/>
      <c r="Y100" s="37"/>
      <c r="Z100" s="38"/>
      <c r="AA100" s="149"/>
    </row>
    <row r="101" spans="1:27" s="7" customFormat="1" x14ac:dyDescent="0.25">
      <c r="A101" s="18"/>
      <c r="B101" s="69"/>
      <c r="C101" s="19"/>
      <c r="D101" s="64"/>
      <c r="E101" s="58"/>
      <c r="F101" s="60"/>
      <c r="G101" s="61"/>
      <c r="H101" s="61"/>
      <c r="I101" s="192">
        <f t="shared" si="17"/>
        <v>0</v>
      </c>
      <c r="J101" s="60"/>
      <c r="K101" s="61"/>
      <c r="L101" s="65"/>
      <c r="M101" s="172" t="e">
        <f t="shared" si="13"/>
        <v>#DIV/0!</v>
      </c>
      <c r="N101" s="195">
        <f t="shared" si="16"/>
        <v>0</v>
      </c>
      <c r="U101" s="52"/>
      <c r="V101" s="47"/>
      <c r="W101" s="48"/>
      <c r="X101" s="36"/>
      <c r="Y101" s="37"/>
      <c r="Z101" s="38"/>
      <c r="AA101" s="149"/>
    </row>
    <row r="102" spans="1:27" s="7" customFormat="1" x14ac:dyDescent="0.25">
      <c r="A102" s="18"/>
      <c r="B102" s="69"/>
      <c r="C102" s="19"/>
      <c r="D102" s="64"/>
      <c r="E102" s="58"/>
      <c r="F102" s="60"/>
      <c r="G102" s="61"/>
      <c r="H102" s="61"/>
      <c r="I102" s="192">
        <f t="shared" si="17"/>
        <v>0</v>
      </c>
      <c r="J102" s="60"/>
      <c r="K102" s="61"/>
      <c r="L102" s="65"/>
      <c r="M102" s="172" t="e">
        <f t="shared" si="13"/>
        <v>#DIV/0!</v>
      </c>
      <c r="N102" s="195">
        <f t="shared" si="16"/>
        <v>0</v>
      </c>
      <c r="U102" s="52"/>
      <c r="V102" s="47"/>
      <c r="W102" s="48"/>
      <c r="X102" s="36"/>
      <c r="Y102" s="37"/>
      <c r="Z102" s="38"/>
      <c r="AA102" s="149"/>
    </row>
    <row r="103" spans="1:27" s="7" customFormat="1" x14ac:dyDescent="0.25">
      <c r="A103" s="18"/>
      <c r="B103" s="69"/>
      <c r="C103" s="19"/>
      <c r="D103" s="64"/>
      <c r="E103" s="58"/>
      <c r="F103" s="60"/>
      <c r="G103" s="61"/>
      <c r="H103" s="61"/>
      <c r="I103" s="192">
        <f t="shared" si="17"/>
        <v>0</v>
      </c>
      <c r="J103" s="60"/>
      <c r="K103" s="61"/>
      <c r="L103" s="65"/>
      <c r="M103" s="172" t="e">
        <f t="shared" si="13"/>
        <v>#DIV/0!</v>
      </c>
      <c r="N103" s="195">
        <f t="shared" si="16"/>
        <v>0</v>
      </c>
      <c r="U103" s="52"/>
      <c r="V103" s="47"/>
      <c r="W103" s="48"/>
      <c r="X103" s="36"/>
      <c r="Y103" s="37"/>
      <c r="Z103" s="38"/>
      <c r="AA103" s="149"/>
    </row>
    <row r="104" spans="1:27" s="7" customFormat="1" x14ac:dyDescent="0.25">
      <c r="A104" s="18"/>
      <c r="B104" s="69"/>
      <c r="C104" s="19"/>
      <c r="D104" s="64"/>
      <c r="E104" s="58"/>
      <c r="F104" s="60"/>
      <c r="G104" s="61"/>
      <c r="H104" s="61"/>
      <c r="I104" s="192">
        <f t="shared" si="17"/>
        <v>0</v>
      </c>
      <c r="J104" s="60"/>
      <c r="K104" s="61"/>
      <c r="L104" s="65"/>
      <c r="M104" s="172" t="e">
        <f t="shared" si="13"/>
        <v>#DIV/0!</v>
      </c>
      <c r="N104" s="195">
        <f t="shared" si="16"/>
        <v>0</v>
      </c>
      <c r="U104" s="52"/>
      <c r="V104" s="47"/>
      <c r="W104" s="48"/>
      <c r="X104" s="36"/>
      <c r="Y104" s="37"/>
      <c r="Z104" s="38"/>
      <c r="AA104" s="149"/>
    </row>
    <row r="105" spans="1:27" s="7" customFormat="1" x14ac:dyDescent="0.25">
      <c r="A105" s="18"/>
      <c r="B105" s="69"/>
      <c r="C105" s="19"/>
      <c r="D105" s="64"/>
      <c r="E105" s="58"/>
      <c r="F105" s="60"/>
      <c r="G105" s="61"/>
      <c r="H105" s="61"/>
      <c r="I105" s="192">
        <f t="shared" si="17"/>
        <v>0</v>
      </c>
      <c r="J105" s="60"/>
      <c r="K105" s="61"/>
      <c r="L105" s="65"/>
      <c r="M105" s="172" t="e">
        <f t="shared" si="13"/>
        <v>#DIV/0!</v>
      </c>
      <c r="N105" s="195">
        <f t="shared" si="16"/>
        <v>0</v>
      </c>
      <c r="U105" s="52"/>
      <c r="V105" s="47"/>
      <c r="W105" s="48"/>
      <c r="X105" s="36"/>
      <c r="Y105" s="37"/>
      <c r="Z105" s="38"/>
      <c r="AA105" s="149"/>
    </row>
    <row r="106" spans="1:27" s="7" customFormat="1" x14ac:dyDescent="0.25">
      <c r="A106" s="18"/>
      <c r="B106" s="69"/>
      <c r="C106" s="19"/>
      <c r="D106" s="64"/>
      <c r="E106" s="58"/>
      <c r="F106" s="60"/>
      <c r="G106" s="61"/>
      <c r="H106" s="61"/>
      <c r="I106" s="192">
        <f t="shared" si="17"/>
        <v>0</v>
      </c>
      <c r="J106" s="60"/>
      <c r="K106" s="61"/>
      <c r="L106" s="65"/>
      <c r="M106" s="172" t="e">
        <f t="shared" si="13"/>
        <v>#DIV/0!</v>
      </c>
      <c r="N106" s="195">
        <f t="shared" si="16"/>
        <v>0</v>
      </c>
      <c r="U106" s="52"/>
      <c r="V106" s="47"/>
      <c r="W106" s="48"/>
      <c r="X106" s="36"/>
      <c r="Y106" s="37"/>
      <c r="Z106" s="38"/>
      <c r="AA106" s="149"/>
    </row>
    <row r="107" spans="1:27" s="7" customFormat="1" x14ac:dyDescent="0.25">
      <c r="A107" s="18"/>
      <c r="B107" s="69"/>
      <c r="C107" s="19"/>
      <c r="D107" s="64"/>
      <c r="E107" s="58"/>
      <c r="F107" s="60"/>
      <c r="G107" s="61"/>
      <c r="H107" s="61"/>
      <c r="I107" s="192">
        <f t="shared" si="17"/>
        <v>0</v>
      </c>
      <c r="J107" s="60"/>
      <c r="K107" s="61"/>
      <c r="L107" s="65"/>
      <c r="M107" s="172" t="e">
        <f t="shared" si="13"/>
        <v>#DIV/0!</v>
      </c>
      <c r="N107" s="195">
        <f t="shared" si="16"/>
        <v>0</v>
      </c>
      <c r="U107" s="52"/>
      <c r="V107" s="47"/>
      <c r="W107" s="48"/>
      <c r="X107" s="36"/>
      <c r="Y107" s="37"/>
      <c r="Z107" s="38"/>
      <c r="AA107" s="149"/>
    </row>
    <row r="108" spans="1:27" s="7" customFormat="1" x14ac:dyDescent="0.25">
      <c r="A108" s="18"/>
      <c r="B108" s="69"/>
      <c r="C108" s="19"/>
      <c r="D108" s="64"/>
      <c r="E108" s="58"/>
      <c r="F108" s="60"/>
      <c r="G108" s="61"/>
      <c r="H108" s="61"/>
      <c r="I108" s="192">
        <f t="shared" si="17"/>
        <v>0</v>
      </c>
      <c r="J108" s="60"/>
      <c r="K108" s="61"/>
      <c r="L108" s="65"/>
      <c r="M108" s="172" t="e">
        <f t="shared" si="13"/>
        <v>#DIV/0!</v>
      </c>
      <c r="N108" s="195">
        <f t="shared" si="16"/>
        <v>0</v>
      </c>
      <c r="U108" s="52"/>
      <c r="V108" s="47"/>
      <c r="W108" s="48"/>
      <c r="X108" s="36"/>
      <c r="Y108" s="37"/>
      <c r="Z108" s="38"/>
      <c r="AA108" s="149"/>
    </row>
    <row r="109" spans="1:27" s="7" customFormat="1" x14ac:dyDescent="0.25">
      <c r="A109" s="18"/>
      <c r="B109" s="69"/>
      <c r="C109" s="19"/>
      <c r="D109" s="64"/>
      <c r="E109" s="58"/>
      <c r="F109" s="60"/>
      <c r="G109" s="61"/>
      <c r="H109" s="61"/>
      <c r="I109" s="192">
        <f t="shared" si="17"/>
        <v>0</v>
      </c>
      <c r="J109" s="60"/>
      <c r="K109" s="61"/>
      <c r="L109" s="65"/>
      <c r="M109" s="172" t="e">
        <f t="shared" si="13"/>
        <v>#DIV/0!</v>
      </c>
      <c r="N109" s="195">
        <f t="shared" si="16"/>
        <v>0</v>
      </c>
      <c r="U109" s="52"/>
      <c r="V109" s="47"/>
      <c r="W109" s="48"/>
      <c r="X109" s="36"/>
      <c r="Y109" s="37"/>
      <c r="Z109" s="38"/>
      <c r="AA109" s="149"/>
    </row>
    <row r="110" spans="1:27" s="7" customFormat="1" x14ac:dyDescent="0.25">
      <c r="A110" s="18"/>
      <c r="B110" s="69"/>
      <c r="C110" s="19"/>
      <c r="D110" s="64"/>
      <c r="E110" s="58"/>
      <c r="F110" s="60"/>
      <c r="G110" s="61"/>
      <c r="H110" s="61"/>
      <c r="I110" s="192">
        <f t="shared" si="17"/>
        <v>0</v>
      </c>
      <c r="J110" s="60"/>
      <c r="K110" s="61"/>
      <c r="L110" s="65"/>
      <c r="M110" s="172" t="e">
        <f t="shared" si="13"/>
        <v>#DIV/0!</v>
      </c>
      <c r="N110" s="195">
        <f t="shared" si="16"/>
        <v>0</v>
      </c>
      <c r="U110" s="52"/>
      <c r="V110" s="47"/>
      <c r="W110" s="48"/>
      <c r="X110" s="36"/>
      <c r="Y110" s="37"/>
      <c r="Z110" s="38"/>
      <c r="AA110" s="149"/>
    </row>
    <row r="111" spans="1:27" s="7" customFormat="1" x14ac:dyDescent="0.25">
      <c r="A111" s="18"/>
      <c r="B111" s="69"/>
      <c r="C111" s="19"/>
      <c r="D111" s="64"/>
      <c r="E111" s="58"/>
      <c r="F111" s="60"/>
      <c r="G111" s="61"/>
      <c r="H111" s="61"/>
      <c r="I111" s="192">
        <f t="shared" si="17"/>
        <v>0</v>
      </c>
      <c r="J111" s="60"/>
      <c r="K111" s="61"/>
      <c r="L111" s="65"/>
      <c r="M111" s="172" t="e">
        <f t="shared" si="13"/>
        <v>#DIV/0!</v>
      </c>
      <c r="N111" s="195">
        <f t="shared" si="16"/>
        <v>0</v>
      </c>
      <c r="U111" s="52"/>
      <c r="V111" s="47"/>
      <c r="W111" s="48"/>
      <c r="X111" s="36"/>
      <c r="Y111" s="37"/>
      <c r="Z111" s="38"/>
      <c r="AA111" s="149"/>
    </row>
    <row r="112" spans="1:27" s="7" customFormat="1" x14ac:dyDescent="0.25">
      <c r="A112" s="18"/>
      <c r="B112" s="69"/>
      <c r="C112" s="19"/>
      <c r="D112" s="64"/>
      <c r="E112" s="58"/>
      <c r="F112" s="60"/>
      <c r="G112" s="61"/>
      <c r="H112" s="61"/>
      <c r="I112" s="192">
        <f t="shared" si="17"/>
        <v>0</v>
      </c>
      <c r="J112" s="60"/>
      <c r="K112" s="61"/>
      <c r="L112" s="65"/>
      <c r="M112" s="172" t="e">
        <f t="shared" si="13"/>
        <v>#DIV/0!</v>
      </c>
      <c r="N112" s="195">
        <f t="shared" si="16"/>
        <v>0</v>
      </c>
      <c r="U112" s="52"/>
      <c r="V112" s="47"/>
      <c r="W112" s="48"/>
      <c r="X112" s="36"/>
      <c r="Y112" s="37"/>
      <c r="Z112" s="38"/>
      <c r="AA112" s="149"/>
    </row>
    <row r="113" spans="1:27" s="7" customFormat="1" x14ac:dyDescent="0.25">
      <c r="A113" s="18"/>
      <c r="B113" s="69"/>
      <c r="C113" s="19"/>
      <c r="D113" s="64"/>
      <c r="E113" s="58"/>
      <c r="F113" s="60"/>
      <c r="G113" s="61"/>
      <c r="H113" s="61"/>
      <c r="I113" s="192">
        <f t="shared" si="17"/>
        <v>0</v>
      </c>
      <c r="J113" s="60"/>
      <c r="K113" s="61"/>
      <c r="L113" s="65"/>
      <c r="M113" s="172" t="e">
        <f t="shared" si="13"/>
        <v>#DIV/0!</v>
      </c>
      <c r="N113" s="195">
        <f t="shared" si="16"/>
        <v>0</v>
      </c>
      <c r="U113" s="52"/>
      <c r="V113" s="47"/>
      <c r="W113" s="48"/>
      <c r="X113" s="36"/>
      <c r="Y113" s="37"/>
      <c r="Z113" s="38"/>
      <c r="AA113" s="149"/>
    </row>
    <row r="114" spans="1:27" s="7" customFormat="1" x14ac:dyDescent="0.25">
      <c r="A114" s="18"/>
      <c r="B114" s="69"/>
      <c r="C114" s="19"/>
      <c r="D114" s="64"/>
      <c r="E114" s="58"/>
      <c r="F114" s="60"/>
      <c r="G114" s="61"/>
      <c r="H114" s="61"/>
      <c r="I114" s="192">
        <f t="shared" si="17"/>
        <v>0</v>
      </c>
      <c r="J114" s="60"/>
      <c r="K114" s="61"/>
      <c r="L114" s="65"/>
      <c r="M114" s="172" t="e">
        <f t="shared" si="13"/>
        <v>#DIV/0!</v>
      </c>
      <c r="N114" s="195">
        <f t="shared" si="16"/>
        <v>0</v>
      </c>
      <c r="U114" s="52"/>
      <c r="V114" s="47"/>
      <c r="W114" s="48"/>
      <c r="X114" s="36"/>
      <c r="Y114" s="37"/>
      <c r="Z114" s="38"/>
      <c r="AA114" s="149"/>
    </row>
    <row r="115" spans="1:27" s="7" customFormat="1" x14ac:dyDescent="0.25">
      <c r="A115" s="18"/>
      <c r="B115" s="69"/>
      <c r="C115" s="19"/>
      <c r="D115" s="64"/>
      <c r="E115" s="58"/>
      <c r="F115" s="60"/>
      <c r="G115" s="61"/>
      <c r="H115" s="61"/>
      <c r="I115" s="192">
        <f t="shared" si="17"/>
        <v>0</v>
      </c>
      <c r="J115" s="60"/>
      <c r="K115" s="61"/>
      <c r="L115" s="65"/>
      <c r="M115" s="172" t="e">
        <f t="shared" si="13"/>
        <v>#DIV/0!</v>
      </c>
      <c r="N115" s="195">
        <f t="shared" si="16"/>
        <v>0</v>
      </c>
      <c r="U115" s="52"/>
      <c r="V115" s="47"/>
      <c r="W115" s="48"/>
      <c r="X115" s="36"/>
      <c r="Y115" s="37"/>
      <c r="Z115" s="38"/>
      <c r="AA115" s="149"/>
    </row>
    <row r="116" spans="1:27" s="7" customFormat="1" x14ac:dyDescent="0.25">
      <c r="A116" s="18"/>
      <c r="B116" s="69"/>
      <c r="C116" s="19"/>
      <c r="D116" s="64"/>
      <c r="E116" s="58"/>
      <c r="F116" s="60"/>
      <c r="G116" s="61"/>
      <c r="H116" s="61"/>
      <c r="I116" s="192">
        <f t="shared" si="17"/>
        <v>0</v>
      </c>
      <c r="J116" s="60"/>
      <c r="K116" s="61"/>
      <c r="L116" s="65"/>
      <c r="M116" s="172" t="e">
        <f t="shared" si="13"/>
        <v>#DIV/0!</v>
      </c>
      <c r="N116" s="195">
        <f t="shared" si="16"/>
        <v>0</v>
      </c>
      <c r="U116" s="52"/>
      <c r="V116" s="47"/>
      <c r="W116" s="48"/>
      <c r="X116" s="36"/>
      <c r="Y116" s="37"/>
      <c r="Z116" s="38"/>
      <c r="AA116" s="149"/>
    </row>
    <row r="117" spans="1:27" s="7" customFormat="1" x14ac:dyDescent="0.25">
      <c r="A117" s="18"/>
      <c r="B117" s="69"/>
      <c r="C117" s="19"/>
      <c r="D117" s="64"/>
      <c r="E117" s="58"/>
      <c r="F117" s="60"/>
      <c r="G117" s="61"/>
      <c r="H117" s="61"/>
      <c r="I117" s="192">
        <f t="shared" si="17"/>
        <v>0</v>
      </c>
      <c r="J117" s="60"/>
      <c r="K117" s="61"/>
      <c r="L117" s="65"/>
      <c r="M117" s="172" t="e">
        <f t="shared" si="13"/>
        <v>#DIV/0!</v>
      </c>
      <c r="N117" s="195">
        <f t="shared" si="16"/>
        <v>0</v>
      </c>
      <c r="U117" s="52"/>
      <c r="V117" s="47"/>
      <c r="W117" s="48"/>
      <c r="X117" s="36"/>
      <c r="Y117" s="37"/>
      <c r="Z117" s="38"/>
      <c r="AA117" s="149"/>
    </row>
    <row r="118" spans="1:27" s="7" customFormat="1" x14ac:dyDescent="0.25">
      <c r="A118" s="18"/>
      <c r="B118" s="69"/>
      <c r="C118" s="19"/>
      <c r="D118" s="64"/>
      <c r="E118" s="58"/>
      <c r="F118" s="60"/>
      <c r="G118" s="61"/>
      <c r="H118" s="61"/>
      <c r="I118" s="192">
        <f t="shared" si="17"/>
        <v>0</v>
      </c>
      <c r="J118" s="60"/>
      <c r="K118" s="61"/>
      <c r="L118" s="65"/>
      <c r="M118" s="172" t="e">
        <f t="shared" si="13"/>
        <v>#DIV/0!</v>
      </c>
      <c r="N118" s="195">
        <f t="shared" si="16"/>
        <v>0</v>
      </c>
      <c r="U118" s="52"/>
      <c r="V118" s="47"/>
      <c r="W118" s="48"/>
      <c r="X118" s="36"/>
      <c r="Y118" s="37"/>
      <c r="Z118" s="38"/>
      <c r="AA118" s="149"/>
    </row>
    <row r="119" spans="1:27" s="7" customFormat="1" x14ac:dyDescent="0.25">
      <c r="A119" s="18"/>
      <c r="B119" s="69"/>
      <c r="C119" s="19"/>
      <c r="D119" s="64"/>
      <c r="E119" s="58"/>
      <c r="F119" s="60"/>
      <c r="G119" s="61"/>
      <c r="H119" s="61"/>
      <c r="I119" s="192">
        <f t="shared" si="17"/>
        <v>0</v>
      </c>
      <c r="J119" s="60"/>
      <c r="K119" s="61"/>
      <c r="L119" s="65"/>
      <c r="M119" s="172" t="e">
        <f t="shared" si="13"/>
        <v>#DIV/0!</v>
      </c>
      <c r="N119" s="195">
        <f t="shared" si="16"/>
        <v>0</v>
      </c>
      <c r="U119" s="52"/>
      <c r="V119" s="47"/>
      <c r="W119" s="48"/>
      <c r="X119" s="36"/>
      <c r="Y119" s="37"/>
      <c r="Z119" s="38"/>
      <c r="AA119" s="149"/>
    </row>
    <row r="120" spans="1:27" s="7" customFormat="1" x14ac:dyDescent="0.25">
      <c r="A120" s="18"/>
      <c r="B120" s="69"/>
      <c r="C120" s="19"/>
      <c r="D120" s="64"/>
      <c r="E120" s="58"/>
      <c r="F120" s="60"/>
      <c r="G120" s="61"/>
      <c r="H120" s="61"/>
      <c r="I120" s="192">
        <f t="shared" si="17"/>
        <v>0</v>
      </c>
      <c r="J120" s="60"/>
      <c r="K120" s="61"/>
      <c r="L120" s="65"/>
      <c r="M120" s="172" t="e">
        <f t="shared" si="13"/>
        <v>#DIV/0!</v>
      </c>
      <c r="N120" s="195">
        <f t="shared" si="16"/>
        <v>0</v>
      </c>
      <c r="U120" s="52"/>
      <c r="V120" s="47"/>
      <c r="W120" s="48"/>
      <c r="X120" s="36"/>
      <c r="Y120" s="37"/>
      <c r="Z120" s="38"/>
      <c r="AA120" s="149"/>
    </row>
    <row r="121" spans="1:27" s="7" customFormat="1" x14ac:dyDescent="0.25">
      <c r="A121" s="18"/>
      <c r="B121" s="69"/>
      <c r="C121" s="19"/>
      <c r="D121" s="64"/>
      <c r="E121" s="58"/>
      <c r="F121" s="60"/>
      <c r="G121" s="61"/>
      <c r="H121" s="61"/>
      <c r="I121" s="192">
        <f t="shared" si="17"/>
        <v>0</v>
      </c>
      <c r="J121" s="60"/>
      <c r="K121" s="61"/>
      <c r="L121" s="65"/>
      <c r="M121" s="172" t="e">
        <f t="shared" si="13"/>
        <v>#DIV/0!</v>
      </c>
      <c r="N121" s="195">
        <f t="shared" si="16"/>
        <v>0</v>
      </c>
      <c r="U121" s="52"/>
      <c r="V121" s="47"/>
      <c r="W121" s="48"/>
      <c r="X121" s="36"/>
      <c r="Y121" s="37"/>
      <c r="Z121" s="38"/>
      <c r="AA121" s="149"/>
    </row>
    <row r="122" spans="1:27" s="7" customFormat="1" x14ac:dyDescent="0.25">
      <c r="A122" s="18"/>
      <c r="B122" s="69"/>
      <c r="C122" s="19"/>
      <c r="D122" s="64"/>
      <c r="E122" s="58"/>
      <c r="F122" s="60"/>
      <c r="G122" s="61"/>
      <c r="H122" s="61"/>
      <c r="I122" s="192">
        <f t="shared" si="17"/>
        <v>0</v>
      </c>
      <c r="J122" s="60"/>
      <c r="K122" s="61"/>
      <c r="L122" s="65"/>
      <c r="M122" s="172" t="e">
        <f t="shared" si="13"/>
        <v>#DIV/0!</v>
      </c>
      <c r="N122" s="195">
        <f t="shared" si="16"/>
        <v>0</v>
      </c>
      <c r="U122" s="52"/>
      <c r="V122" s="47"/>
      <c r="W122" s="48"/>
      <c r="X122" s="36"/>
      <c r="Y122" s="37"/>
      <c r="Z122" s="38"/>
      <c r="AA122" s="149"/>
    </row>
    <row r="123" spans="1:27" s="7" customFormat="1" x14ac:dyDescent="0.25">
      <c r="A123" s="18"/>
      <c r="B123" s="69"/>
      <c r="C123" s="19"/>
      <c r="D123" s="64"/>
      <c r="E123" s="58"/>
      <c r="F123" s="60"/>
      <c r="G123" s="61"/>
      <c r="H123" s="61"/>
      <c r="I123" s="192">
        <f t="shared" si="17"/>
        <v>0</v>
      </c>
      <c r="J123" s="60"/>
      <c r="K123" s="61"/>
      <c r="L123" s="65"/>
      <c r="M123" s="172" t="e">
        <f t="shared" si="13"/>
        <v>#DIV/0!</v>
      </c>
      <c r="N123" s="195">
        <f t="shared" si="16"/>
        <v>0</v>
      </c>
      <c r="U123" s="52"/>
      <c r="V123" s="47"/>
      <c r="W123" s="48"/>
      <c r="X123" s="36"/>
      <c r="Y123" s="37"/>
      <c r="Z123" s="38"/>
      <c r="AA123" s="149"/>
    </row>
    <row r="124" spans="1:27" s="7" customFormat="1" x14ac:dyDescent="0.25">
      <c r="A124" s="18"/>
      <c r="B124" s="69"/>
      <c r="C124" s="19"/>
      <c r="D124" s="64"/>
      <c r="E124" s="58"/>
      <c r="F124" s="60"/>
      <c r="G124" s="61"/>
      <c r="H124" s="61"/>
      <c r="I124" s="192">
        <f t="shared" si="17"/>
        <v>0</v>
      </c>
      <c r="J124" s="60"/>
      <c r="K124" s="61"/>
      <c r="L124" s="65"/>
      <c r="M124" s="172" t="e">
        <f t="shared" si="13"/>
        <v>#DIV/0!</v>
      </c>
      <c r="N124" s="195">
        <f t="shared" si="16"/>
        <v>0</v>
      </c>
      <c r="U124" s="52"/>
      <c r="V124" s="47"/>
      <c r="W124" s="48"/>
      <c r="X124" s="36"/>
      <c r="Y124" s="37"/>
      <c r="Z124" s="38"/>
      <c r="AA124" s="149"/>
    </row>
    <row r="125" spans="1:27" s="7" customFormat="1" x14ac:dyDescent="0.25">
      <c r="A125" s="18"/>
      <c r="B125" s="69"/>
      <c r="C125" s="19"/>
      <c r="D125" s="64"/>
      <c r="E125" s="58"/>
      <c r="F125" s="60"/>
      <c r="G125" s="61"/>
      <c r="H125" s="61"/>
      <c r="I125" s="192">
        <f t="shared" si="17"/>
        <v>0</v>
      </c>
      <c r="J125" s="60"/>
      <c r="K125" s="61"/>
      <c r="L125" s="65"/>
      <c r="M125" s="172" t="e">
        <f t="shared" si="13"/>
        <v>#DIV/0!</v>
      </c>
      <c r="N125" s="195">
        <f t="shared" si="16"/>
        <v>0</v>
      </c>
      <c r="U125" s="52"/>
      <c r="V125" s="47"/>
      <c r="W125" s="48"/>
      <c r="X125" s="36"/>
      <c r="Y125" s="37"/>
      <c r="Z125" s="38"/>
      <c r="AA125" s="149"/>
    </row>
    <row r="126" spans="1:27" s="7" customFormat="1" x14ac:dyDescent="0.25">
      <c r="A126" s="18"/>
      <c r="B126" s="69"/>
      <c r="C126" s="19"/>
      <c r="D126" s="64"/>
      <c r="E126" s="58"/>
      <c r="F126" s="60"/>
      <c r="G126" s="61"/>
      <c r="H126" s="61"/>
      <c r="I126" s="192">
        <f t="shared" si="17"/>
        <v>0</v>
      </c>
      <c r="J126" s="60"/>
      <c r="K126" s="61"/>
      <c r="L126" s="65"/>
      <c r="M126" s="172" t="e">
        <f t="shared" si="13"/>
        <v>#DIV/0!</v>
      </c>
      <c r="N126" s="195">
        <f t="shared" si="16"/>
        <v>0</v>
      </c>
      <c r="U126" s="52"/>
      <c r="V126" s="47"/>
      <c r="W126" s="48"/>
      <c r="X126" s="36"/>
      <c r="Y126" s="37"/>
      <c r="Z126" s="38"/>
      <c r="AA126" s="149"/>
    </row>
    <row r="127" spans="1:27" s="7" customFormat="1" x14ac:dyDescent="0.25">
      <c r="A127" s="18"/>
      <c r="B127" s="69"/>
      <c r="C127" s="19"/>
      <c r="D127" s="64"/>
      <c r="E127" s="58"/>
      <c r="F127" s="60"/>
      <c r="G127" s="61"/>
      <c r="H127" s="61"/>
      <c r="I127" s="192">
        <f t="shared" si="17"/>
        <v>0</v>
      </c>
      <c r="J127" s="60"/>
      <c r="K127" s="61"/>
      <c r="L127" s="65"/>
      <c r="M127" s="172" t="e">
        <f t="shared" si="13"/>
        <v>#DIV/0!</v>
      </c>
      <c r="N127" s="195">
        <f t="shared" si="16"/>
        <v>0</v>
      </c>
      <c r="U127" s="52"/>
      <c r="V127" s="47"/>
      <c r="W127" s="48"/>
      <c r="X127" s="36"/>
      <c r="Y127" s="37"/>
      <c r="Z127" s="38"/>
      <c r="AA127" s="149"/>
    </row>
    <row r="128" spans="1:27" s="7" customFormat="1" x14ac:dyDescent="0.25">
      <c r="A128" s="18"/>
      <c r="B128" s="69"/>
      <c r="C128" s="19"/>
      <c r="D128" s="64"/>
      <c r="E128" s="58"/>
      <c r="F128" s="60"/>
      <c r="G128" s="61"/>
      <c r="H128" s="61"/>
      <c r="I128" s="192">
        <f t="shared" si="17"/>
        <v>0</v>
      </c>
      <c r="J128" s="60"/>
      <c r="K128" s="61"/>
      <c r="L128" s="65"/>
      <c r="M128" s="172" t="e">
        <f t="shared" si="13"/>
        <v>#DIV/0!</v>
      </c>
      <c r="N128" s="195">
        <f t="shared" si="16"/>
        <v>0</v>
      </c>
      <c r="U128" s="52"/>
      <c r="V128" s="47"/>
      <c r="W128" s="48"/>
      <c r="X128" s="36"/>
      <c r="Y128" s="37"/>
      <c r="Z128" s="38"/>
      <c r="AA128" s="149"/>
    </row>
    <row r="129" spans="1:27" s="7" customFormat="1" x14ac:dyDescent="0.25">
      <c r="A129" s="18"/>
      <c r="B129" s="69"/>
      <c r="C129" s="19"/>
      <c r="D129" s="64"/>
      <c r="E129" s="58"/>
      <c r="F129" s="60"/>
      <c r="G129" s="61"/>
      <c r="H129" s="61"/>
      <c r="I129" s="192">
        <f t="shared" si="17"/>
        <v>0</v>
      </c>
      <c r="J129" s="60"/>
      <c r="K129" s="61"/>
      <c r="L129" s="65"/>
      <c r="M129" s="172" t="e">
        <f t="shared" si="13"/>
        <v>#DIV/0!</v>
      </c>
      <c r="N129" s="195">
        <f t="shared" si="16"/>
        <v>0</v>
      </c>
      <c r="U129" s="52"/>
      <c r="V129" s="47"/>
      <c r="W129" s="48"/>
      <c r="X129" s="36"/>
      <c r="Y129" s="37"/>
      <c r="Z129" s="38"/>
      <c r="AA129" s="149"/>
    </row>
    <row r="130" spans="1:27" s="7" customFormat="1" x14ac:dyDescent="0.25">
      <c r="A130" s="18"/>
      <c r="B130" s="69"/>
      <c r="C130" s="19"/>
      <c r="D130" s="64"/>
      <c r="E130" s="58"/>
      <c r="F130" s="60"/>
      <c r="G130" s="61"/>
      <c r="H130" s="61"/>
      <c r="I130" s="192">
        <f t="shared" si="17"/>
        <v>0</v>
      </c>
      <c r="J130" s="60"/>
      <c r="K130" s="61"/>
      <c r="L130" s="65"/>
      <c r="M130" s="172" t="e">
        <f t="shared" si="13"/>
        <v>#DIV/0!</v>
      </c>
      <c r="N130" s="195">
        <f t="shared" si="16"/>
        <v>0</v>
      </c>
      <c r="U130" s="52"/>
      <c r="V130" s="47"/>
      <c r="W130" s="48"/>
      <c r="X130" s="36"/>
      <c r="Y130" s="37"/>
      <c r="Z130" s="38"/>
      <c r="AA130" s="149"/>
    </row>
    <row r="131" spans="1:27" s="7" customFormat="1" x14ac:dyDescent="0.25">
      <c r="A131" s="18"/>
      <c r="B131" s="69"/>
      <c r="C131" s="19"/>
      <c r="D131" s="64"/>
      <c r="E131" s="58"/>
      <c r="F131" s="60"/>
      <c r="G131" s="61"/>
      <c r="H131" s="61"/>
      <c r="I131" s="192">
        <f t="shared" si="17"/>
        <v>0</v>
      </c>
      <c r="J131" s="60"/>
      <c r="K131" s="61"/>
      <c r="L131" s="65"/>
      <c r="M131" s="172" t="e">
        <f t="shared" si="13"/>
        <v>#DIV/0!</v>
      </c>
      <c r="N131" s="195">
        <f t="shared" si="16"/>
        <v>0</v>
      </c>
      <c r="U131" s="52"/>
      <c r="V131" s="47"/>
      <c r="W131" s="48"/>
      <c r="X131" s="36"/>
      <c r="Y131" s="37"/>
      <c r="Z131" s="38"/>
      <c r="AA131" s="149"/>
    </row>
    <row r="132" spans="1:27" s="7" customFormat="1" x14ac:dyDescent="0.25">
      <c r="A132" s="18"/>
      <c r="B132" s="69"/>
      <c r="C132" s="19"/>
      <c r="D132" s="64"/>
      <c r="E132" s="58"/>
      <c r="F132" s="60"/>
      <c r="G132" s="61"/>
      <c r="H132" s="61"/>
      <c r="I132" s="192">
        <f t="shared" si="17"/>
        <v>0</v>
      </c>
      <c r="J132" s="60"/>
      <c r="K132" s="61"/>
      <c r="L132" s="65"/>
      <c r="M132" s="172" t="e">
        <f t="shared" si="13"/>
        <v>#DIV/0!</v>
      </c>
      <c r="N132" s="195">
        <f t="shared" si="16"/>
        <v>0</v>
      </c>
      <c r="U132" s="52"/>
      <c r="V132" s="47"/>
      <c r="W132" s="48"/>
      <c r="X132" s="36"/>
      <c r="Y132" s="37"/>
      <c r="Z132" s="38"/>
      <c r="AA132" s="149"/>
    </row>
    <row r="133" spans="1:27" s="7" customFormat="1" x14ac:dyDescent="0.25">
      <c r="A133" s="18"/>
      <c r="B133" s="69"/>
      <c r="C133" s="19"/>
      <c r="D133" s="64"/>
      <c r="E133" s="58"/>
      <c r="F133" s="60"/>
      <c r="G133" s="61"/>
      <c r="H133" s="61"/>
      <c r="I133" s="192">
        <f t="shared" si="17"/>
        <v>0</v>
      </c>
      <c r="J133" s="60"/>
      <c r="K133" s="61"/>
      <c r="L133" s="65"/>
      <c r="M133" s="172" t="e">
        <f t="shared" si="13"/>
        <v>#DIV/0!</v>
      </c>
      <c r="N133" s="195">
        <f t="shared" si="16"/>
        <v>0</v>
      </c>
      <c r="U133" s="52"/>
      <c r="V133" s="47"/>
      <c r="W133" s="48"/>
      <c r="X133" s="36"/>
      <c r="Y133" s="37"/>
      <c r="Z133" s="38"/>
      <c r="AA133" s="149"/>
    </row>
    <row r="134" spans="1:27" s="7" customFormat="1" x14ac:dyDescent="0.25">
      <c r="A134" s="18"/>
      <c r="B134" s="69"/>
      <c r="C134" s="19"/>
      <c r="D134" s="64"/>
      <c r="E134" s="58"/>
      <c r="F134" s="60"/>
      <c r="G134" s="61"/>
      <c r="H134" s="61"/>
      <c r="I134" s="192">
        <f t="shared" si="17"/>
        <v>0</v>
      </c>
      <c r="J134" s="60"/>
      <c r="K134" s="61"/>
      <c r="L134" s="65"/>
      <c r="M134" s="172" t="e">
        <f t="shared" si="13"/>
        <v>#DIV/0!</v>
      </c>
      <c r="N134" s="195">
        <f t="shared" si="16"/>
        <v>0</v>
      </c>
      <c r="U134" s="52"/>
      <c r="V134" s="47"/>
      <c r="W134" s="48"/>
      <c r="X134" s="36"/>
      <c r="Y134" s="37"/>
      <c r="Z134" s="38"/>
      <c r="AA134" s="149"/>
    </row>
    <row r="135" spans="1:27" s="7" customFormat="1" x14ac:dyDescent="0.25">
      <c r="A135" s="18"/>
      <c r="B135" s="69"/>
      <c r="C135" s="19"/>
      <c r="D135" s="64"/>
      <c r="E135" s="58"/>
      <c r="F135" s="60"/>
      <c r="G135" s="61"/>
      <c r="H135" s="61"/>
      <c r="I135" s="192">
        <f t="shared" si="17"/>
        <v>0</v>
      </c>
      <c r="J135" s="60"/>
      <c r="K135" s="61"/>
      <c r="L135" s="65"/>
      <c r="M135" s="172" t="e">
        <f t="shared" si="13"/>
        <v>#DIV/0!</v>
      </c>
      <c r="N135" s="195">
        <f t="shared" si="16"/>
        <v>0</v>
      </c>
      <c r="U135" s="52"/>
      <c r="V135" s="47"/>
      <c r="W135" s="48"/>
      <c r="X135" s="36"/>
      <c r="Y135" s="37"/>
      <c r="Z135" s="38"/>
      <c r="AA135" s="149"/>
    </row>
    <row r="136" spans="1:27" s="7" customFormat="1" x14ac:dyDescent="0.25">
      <c r="A136" s="18"/>
      <c r="B136" s="69"/>
      <c r="C136" s="19"/>
      <c r="D136" s="64"/>
      <c r="E136" s="58"/>
      <c r="F136" s="60"/>
      <c r="G136" s="61"/>
      <c r="H136" s="61"/>
      <c r="I136" s="192">
        <f t="shared" si="17"/>
        <v>0</v>
      </c>
      <c r="J136" s="60"/>
      <c r="K136" s="61"/>
      <c r="L136" s="65"/>
      <c r="M136" s="172" t="e">
        <f t="shared" si="13"/>
        <v>#DIV/0!</v>
      </c>
      <c r="N136" s="195">
        <f t="shared" si="16"/>
        <v>0</v>
      </c>
      <c r="U136" s="52"/>
      <c r="V136" s="47"/>
      <c r="W136" s="48"/>
      <c r="X136" s="36"/>
      <c r="Y136" s="37"/>
      <c r="Z136" s="38"/>
      <c r="AA136" s="149"/>
    </row>
    <row r="137" spans="1:27" s="7" customFormat="1" x14ac:dyDescent="0.25">
      <c r="A137" s="18"/>
      <c r="B137" s="69"/>
      <c r="C137" s="19"/>
      <c r="D137" s="64"/>
      <c r="E137" s="58"/>
      <c r="F137" s="60"/>
      <c r="G137" s="61"/>
      <c r="H137" s="61"/>
      <c r="I137" s="192">
        <f t="shared" si="17"/>
        <v>0</v>
      </c>
      <c r="J137" s="60"/>
      <c r="K137" s="61"/>
      <c r="L137" s="65"/>
      <c r="M137" s="172" t="e">
        <f t="shared" si="13"/>
        <v>#DIV/0!</v>
      </c>
      <c r="N137" s="195">
        <f t="shared" si="16"/>
        <v>0</v>
      </c>
      <c r="U137" s="52"/>
      <c r="V137" s="47"/>
      <c r="W137" s="48"/>
      <c r="X137" s="36"/>
      <c r="Y137" s="37"/>
      <c r="Z137" s="38"/>
      <c r="AA137" s="149"/>
    </row>
    <row r="138" spans="1:27" s="7" customFormat="1" x14ac:dyDescent="0.25">
      <c r="A138" s="18"/>
      <c r="B138" s="69"/>
      <c r="C138" s="19"/>
      <c r="D138" s="64"/>
      <c r="E138" s="58"/>
      <c r="F138" s="60"/>
      <c r="G138" s="61"/>
      <c r="H138" s="61"/>
      <c r="I138" s="192">
        <f t="shared" si="17"/>
        <v>0</v>
      </c>
      <c r="J138" s="60"/>
      <c r="K138" s="61"/>
      <c r="L138" s="65"/>
      <c r="M138" s="172" t="e">
        <f t="shared" si="13"/>
        <v>#DIV/0!</v>
      </c>
      <c r="N138" s="195">
        <f t="shared" si="16"/>
        <v>0</v>
      </c>
      <c r="U138" s="52"/>
      <c r="V138" s="47"/>
      <c r="W138" s="48"/>
      <c r="X138" s="36"/>
      <c r="Y138" s="37"/>
      <c r="Z138" s="38"/>
      <c r="AA138" s="149"/>
    </row>
    <row r="139" spans="1:27" s="7" customFormat="1" x14ac:dyDescent="0.25">
      <c r="A139" s="18"/>
      <c r="B139" s="69"/>
      <c r="C139" s="19"/>
      <c r="D139" s="64"/>
      <c r="E139" s="58"/>
      <c r="F139" s="60"/>
      <c r="G139" s="61"/>
      <c r="H139" s="61"/>
      <c r="I139" s="192">
        <f t="shared" si="17"/>
        <v>0</v>
      </c>
      <c r="J139" s="60"/>
      <c r="K139" s="61"/>
      <c r="L139" s="65"/>
      <c r="M139" s="172" t="e">
        <f t="shared" si="13"/>
        <v>#DIV/0!</v>
      </c>
      <c r="N139" s="195">
        <f t="shared" si="16"/>
        <v>0</v>
      </c>
      <c r="U139" s="52"/>
      <c r="V139" s="47"/>
      <c r="W139" s="48"/>
      <c r="X139" s="36"/>
      <c r="Y139" s="37"/>
      <c r="Z139" s="38"/>
      <c r="AA139" s="149"/>
    </row>
    <row r="140" spans="1:27" s="7" customFormat="1" x14ac:dyDescent="0.25">
      <c r="A140" s="18"/>
      <c r="B140" s="69"/>
      <c r="C140" s="19"/>
      <c r="D140" s="64"/>
      <c r="E140" s="58"/>
      <c r="F140" s="60"/>
      <c r="G140" s="61"/>
      <c r="H140" s="61"/>
      <c r="I140" s="192">
        <f t="shared" si="17"/>
        <v>0</v>
      </c>
      <c r="J140" s="60"/>
      <c r="K140" s="61"/>
      <c r="L140" s="65"/>
      <c r="M140" s="172" t="e">
        <f t="shared" ref="M140:M149" si="18">MIN(1, IF(K140,"0",J140*12/F140))</f>
        <v>#DIV/0!</v>
      </c>
      <c r="N140" s="195">
        <f t="shared" si="16"/>
        <v>0</v>
      </c>
      <c r="U140" s="52"/>
      <c r="V140" s="47">
        <v>0</v>
      </c>
      <c r="W140" s="48">
        <f t="shared" si="11"/>
        <v>0</v>
      </c>
      <c r="X140" s="36">
        <f t="shared" si="14"/>
        <v>0</v>
      </c>
      <c r="Y140" s="37" t="e">
        <f t="shared" si="15"/>
        <v>#DIV/0!</v>
      </c>
      <c r="Z140" s="38">
        <f t="shared" ref="Z140:Z149" si="19">IFERROR(Y140,0)</f>
        <v>0</v>
      </c>
      <c r="AA140" s="149"/>
    </row>
    <row r="141" spans="1:27" s="7" customFormat="1" x14ac:dyDescent="0.25">
      <c r="A141" s="18"/>
      <c r="B141" s="69"/>
      <c r="C141" s="19"/>
      <c r="D141" s="64"/>
      <c r="E141" s="58"/>
      <c r="F141" s="60"/>
      <c r="G141" s="61"/>
      <c r="H141" s="61"/>
      <c r="I141" s="192">
        <f t="shared" si="17"/>
        <v>0</v>
      </c>
      <c r="J141" s="60"/>
      <c r="K141" s="61"/>
      <c r="L141" s="65"/>
      <c r="M141" s="172" t="e">
        <f t="shared" si="18"/>
        <v>#DIV/0!</v>
      </c>
      <c r="N141" s="195">
        <f t="shared" si="16"/>
        <v>0</v>
      </c>
      <c r="U141" s="52"/>
      <c r="V141" s="47">
        <v>0</v>
      </c>
      <c r="W141" s="48">
        <f t="shared" si="11"/>
        <v>0</v>
      </c>
      <c r="X141" s="43">
        <f t="shared" si="14"/>
        <v>0</v>
      </c>
      <c r="Y141" s="44" t="e">
        <f t="shared" si="15"/>
        <v>#DIV/0!</v>
      </c>
      <c r="Z141" s="45">
        <f t="shared" si="19"/>
        <v>0</v>
      </c>
      <c r="AA141" s="149"/>
    </row>
    <row r="142" spans="1:27" s="7" customFormat="1" x14ac:dyDescent="0.25">
      <c r="A142" s="18"/>
      <c r="B142" s="69"/>
      <c r="C142" s="19"/>
      <c r="D142" s="64"/>
      <c r="E142" s="58"/>
      <c r="F142" s="60"/>
      <c r="G142" s="61"/>
      <c r="H142" s="61"/>
      <c r="I142" s="192">
        <f t="shared" si="17"/>
        <v>0</v>
      </c>
      <c r="J142" s="60"/>
      <c r="K142" s="61"/>
      <c r="L142" s="65"/>
      <c r="M142" s="172" t="e">
        <f t="shared" si="18"/>
        <v>#DIV/0!</v>
      </c>
      <c r="N142" s="195">
        <f t="shared" si="16"/>
        <v>0</v>
      </c>
      <c r="U142" s="52"/>
      <c r="V142" s="47">
        <v>0</v>
      </c>
      <c r="W142" s="48">
        <f t="shared" si="11"/>
        <v>0</v>
      </c>
      <c r="X142" s="36">
        <f t="shared" si="14"/>
        <v>0</v>
      </c>
      <c r="Y142" s="37" t="e">
        <f t="shared" si="15"/>
        <v>#DIV/0!</v>
      </c>
      <c r="Z142" s="38">
        <f t="shared" si="19"/>
        <v>0</v>
      </c>
      <c r="AA142" s="149"/>
    </row>
    <row r="143" spans="1:27" s="7" customFormat="1" x14ac:dyDescent="0.25">
      <c r="A143" s="18"/>
      <c r="B143" s="69"/>
      <c r="C143" s="19"/>
      <c r="D143" s="64"/>
      <c r="E143" s="58"/>
      <c r="F143" s="60"/>
      <c r="G143" s="61"/>
      <c r="H143" s="61"/>
      <c r="I143" s="192">
        <f t="shared" si="17"/>
        <v>0</v>
      </c>
      <c r="J143" s="60"/>
      <c r="K143" s="61"/>
      <c r="L143" s="65"/>
      <c r="M143" s="172" t="e">
        <f t="shared" si="18"/>
        <v>#DIV/0!</v>
      </c>
      <c r="N143" s="195">
        <f t="shared" si="16"/>
        <v>0</v>
      </c>
      <c r="U143" s="52"/>
      <c r="V143" s="47">
        <v>0</v>
      </c>
      <c r="W143" s="48">
        <f t="shared" si="11"/>
        <v>0</v>
      </c>
      <c r="X143" s="43">
        <f t="shared" si="14"/>
        <v>0</v>
      </c>
      <c r="Y143" s="44" t="e">
        <f t="shared" si="15"/>
        <v>#DIV/0!</v>
      </c>
      <c r="Z143" s="45">
        <f t="shared" si="19"/>
        <v>0</v>
      </c>
      <c r="AA143" s="149"/>
    </row>
    <row r="144" spans="1:27" s="7" customFormat="1" x14ac:dyDescent="0.25">
      <c r="A144" s="18"/>
      <c r="B144" s="69"/>
      <c r="C144" s="19"/>
      <c r="D144" s="64"/>
      <c r="E144" s="58"/>
      <c r="F144" s="60"/>
      <c r="G144" s="61"/>
      <c r="H144" s="61"/>
      <c r="I144" s="192">
        <f t="shared" si="17"/>
        <v>0</v>
      </c>
      <c r="J144" s="60"/>
      <c r="K144" s="61"/>
      <c r="L144" s="65"/>
      <c r="M144" s="172" t="e">
        <f t="shared" si="18"/>
        <v>#DIV/0!</v>
      </c>
      <c r="N144" s="195">
        <f t="shared" si="16"/>
        <v>0</v>
      </c>
      <c r="U144" s="52"/>
      <c r="V144" s="47">
        <v>0</v>
      </c>
      <c r="W144" s="48">
        <f t="shared" si="11"/>
        <v>0</v>
      </c>
      <c r="X144" s="36">
        <f t="shared" si="14"/>
        <v>0</v>
      </c>
      <c r="Y144" s="37" t="e">
        <f t="shared" si="15"/>
        <v>#DIV/0!</v>
      </c>
      <c r="Z144" s="38">
        <f t="shared" si="19"/>
        <v>0</v>
      </c>
      <c r="AA144" s="149"/>
    </row>
    <row r="145" spans="1:27" s="7" customFormat="1" x14ac:dyDescent="0.25">
      <c r="A145" s="18"/>
      <c r="B145" s="69"/>
      <c r="C145" s="19"/>
      <c r="D145" s="64"/>
      <c r="E145" s="58"/>
      <c r="F145" s="60"/>
      <c r="G145" s="61"/>
      <c r="H145" s="61"/>
      <c r="I145" s="192">
        <f t="shared" si="17"/>
        <v>0</v>
      </c>
      <c r="J145" s="60"/>
      <c r="K145" s="61"/>
      <c r="L145" s="65"/>
      <c r="M145" s="172" t="e">
        <f t="shared" si="18"/>
        <v>#DIV/0!</v>
      </c>
      <c r="N145" s="195">
        <f t="shared" si="16"/>
        <v>0</v>
      </c>
      <c r="U145" s="52"/>
      <c r="V145" s="47">
        <v>0</v>
      </c>
      <c r="W145" s="48">
        <f t="shared" si="11"/>
        <v>0</v>
      </c>
      <c r="X145" s="43">
        <f t="shared" si="14"/>
        <v>0</v>
      </c>
      <c r="Y145" s="44" t="e">
        <f t="shared" si="15"/>
        <v>#DIV/0!</v>
      </c>
      <c r="Z145" s="45">
        <f t="shared" si="19"/>
        <v>0</v>
      </c>
      <c r="AA145" s="149"/>
    </row>
    <row r="146" spans="1:27" s="7" customFormat="1" x14ac:dyDescent="0.25">
      <c r="A146" s="18"/>
      <c r="B146" s="69"/>
      <c r="C146" s="19"/>
      <c r="D146" s="64"/>
      <c r="E146" s="58"/>
      <c r="F146" s="60"/>
      <c r="G146" s="61"/>
      <c r="H146" s="61"/>
      <c r="I146" s="192">
        <f t="shared" si="17"/>
        <v>0</v>
      </c>
      <c r="J146" s="60"/>
      <c r="K146" s="61"/>
      <c r="L146" s="65"/>
      <c r="M146" s="172" t="e">
        <f t="shared" si="18"/>
        <v>#DIV/0!</v>
      </c>
      <c r="N146" s="195">
        <f t="shared" si="16"/>
        <v>0</v>
      </c>
      <c r="U146" s="52"/>
      <c r="V146" s="47">
        <v>0</v>
      </c>
      <c r="W146" s="48">
        <f t="shared" si="11"/>
        <v>0</v>
      </c>
      <c r="X146" s="36">
        <f t="shared" si="14"/>
        <v>0</v>
      </c>
      <c r="Y146" s="37" t="e">
        <f t="shared" si="15"/>
        <v>#DIV/0!</v>
      </c>
      <c r="Z146" s="38">
        <f t="shared" si="19"/>
        <v>0</v>
      </c>
      <c r="AA146" s="149"/>
    </row>
    <row r="147" spans="1:27" s="7" customFormat="1" x14ac:dyDescent="0.25">
      <c r="A147" s="18"/>
      <c r="B147" s="69"/>
      <c r="C147" s="19"/>
      <c r="D147" s="64"/>
      <c r="E147" s="58"/>
      <c r="F147" s="60"/>
      <c r="G147" s="61"/>
      <c r="H147" s="61"/>
      <c r="I147" s="192">
        <f t="shared" si="17"/>
        <v>0</v>
      </c>
      <c r="J147" s="60"/>
      <c r="K147" s="61"/>
      <c r="L147" s="65"/>
      <c r="M147" s="172" t="e">
        <f t="shared" si="18"/>
        <v>#DIV/0!</v>
      </c>
      <c r="N147" s="195">
        <f t="shared" si="16"/>
        <v>0</v>
      </c>
      <c r="U147" s="52"/>
      <c r="V147" s="47">
        <v>0</v>
      </c>
      <c r="W147" s="48">
        <f t="shared" si="11"/>
        <v>0</v>
      </c>
      <c r="X147" s="43">
        <f t="shared" si="14"/>
        <v>0</v>
      </c>
      <c r="Y147" s="44" t="e">
        <f t="shared" si="15"/>
        <v>#DIV/0!</v>
      </c>
      <c r="Z147" s="45">
        <f t="shared" si="19"/>
        <v>0</v>
      </c>
      <c r="AA147" s="149"/>
    </row>
    <row r="148" spans="1:27" s="7" customFormat="1" x14ac:dyDescent="0.25">
      <c r="A148" s="18"/>
      <c r="B148" s="69"/>
      <c r="C148" s="19"/>
      <c r="D148" s="64"/>
      <c r="E148" s="58"/>
      <c r="F148" s="60"/>
      <c r="G148" s="61"/>
      <c r="H148" s="61"/>
      <c r="I148" s="192">
        <f t="shared" si="17"/>
        <v>0</v>
      </c>
      <c r="J148" s="60"/>
      <c r="K148" s="61"/>
      <c r="L148" s="65"/>
      <c r="M148" s="172" t="e">
        <f t="shared" si="18"/>
        <v>#DIV/0!</v>
      </c>
      <c r="N148" s="195">
        <f t="shared" si="16"/>
        <v>0</v>
      </c>
      <c r="U148" s="52"/>
      <c r="V148" s="47">
        <v>0</v>
      </c>
      <c r="W148" s="48">
        <f t="shared" si="11"/>
        <v>0</v>
      </c>
      <c r="X148" s="36">
        <f t="shared" si="14"/>
        <v>0</v>
      </c>
      <c r="Y148" s="37" t="e">
        <f t="shared" si="15"/>
        <v>#DIV/0!</v>
      </c>
      <c r="Z148" s="38">
        <f t="shared" si="19"/>
        <v>0</v>
      </c>
      <c r="AA148" s="149"/>
    </row>
    <row r="149" spans="1:27" s="7" customFormat="1" ht="15.75" thickBot="1" x14ac:dyDescent="0.3">
      <c r="A149" s="20"/>
      <c r="B149" s="166"/>
      <c r="C149" s="21"/>
      <c r="D149" s="66"/>
      <c r="E149" s="59"/>
      <c r="F149" s="62"/>
      <c r="G149" s="63"/>
      <c r="H149" s="63"/>
      <c r="I149" s="193">
        <f t="shared" si="17"/>
        <v>0</v>
      </c>
      <c r="J149" s="62"/>
      <c r="K149" s="63"/>
      <c r="L149" s="67"/>
      <c r="M149" s="173" t="e">
        <f t="shared" si="18"/>
        <v>#DIV/0!</v>
      </c>
      <c r="N149" s="196">
        <f t="shared" si="16"/>
        <v>0</v>
      </c>
      <c r="U149" s="52"/>
      <c r="V149" s="39">
        <v>0</v>
      </c>
      <c r="W149" s="40">
        <f t="shared" si="11"/>
        <v>0</v>
      </c>
      <c r="X149" s="43">
        <f t="shared" si="14"/>
        <v>0</v>
      </c>
      <c r="Y149" s="44" t="e">
        <f t="shared" si="15"/>
        <v>#DIV/0!</v>
      </c>
      <c r="Z149" s="45">
        <f t="shared" si="19"/>
        <v>0</v>
      </c>
      <c r="AA149" s="149"/>
    </row>
    <row r="150" spans="1:27" s="7" customFormat="1" ht="15.75" thickBot="1" x14ac:dyDescent="0.3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162" t="s">
        <v>77</v>
      </c>
      <c r="M150" s="174" t="e" cm="1">
        <f t="array" ref="M150">AVERAGE(IFERROR(M10:M149,0),AVERAGEIF(M10:M149,"&lt;&gt;0"))</f>
        <v>#DIV/0!</v>
      </c>
      <c r="N150" s="178" t="e">
        <f>AVERAGEIF(N10:N149,"&lt;&gt;0")</f>
        <v>#DIV/0!</v>
      </c>
      <c r="Y150" s="53" t="s">
        <v>77</v>
      </c>
      <c r="Z150" s="54" t="e">
        <f>AVERAGEIF(Z10:Z54,"&lt;&gt;0")</f>
        <v>#DIV/0!</v>
      </c>
      <c r="AA150" s="149"/>
    </row>
    <row r="151" spans="1:27" s="7" customFormat="1" ht="15.75" thickBot="1" x14ac:dyDescent="0.3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163" t="s">
        <v>78</v>
      </c>
      <c r="M151" s="175" t="e">
        <f>MEDIAN(M10:M149)</f>
        <v>#DIV/0!</v>
      </c>
      <c r="N151" s="179" t="e" cm="1">
        <f t="array" ref="N151">MEDIAN(IF(N10:N149&lt;&gt;0,N10:N149))</f>
        <v>#NUM!</v>
      </c>
      <c r="Y151" s="53" t="s">
        <v>78</v>
      </c>
      <c r="Z151" s="55" t="e" cm="1">
        <f t="array" ref="Z151">MEDIAN(IF(Z10:Z54&lt;&gt;0,Z10:Z54))</f>
        <v>#NUM!</v>
      </c>
      <c r="AA151" s="149"/>
    </row>
    <row r="152" spans="1:27" s="81" customFormat="1" x14ac:dyDescent="0.25">
      <c r="A152" s="198"/>
      <c r="B152" s="198"/>
      <c r="C152" s="198"/>
      <c r="D152" s="198"/>
      <c r="E152" s="198"/>
      <c r="F152" s="198"/>
      <c r="G152" s="198"/>
      <c r="H152" s="198"/>
      <c r="I152" s="198"/>
      <c r="J152" s="198"/>
      <c r="K152" s="198"/>
      <c r="L152" s="198"/>
      <c r="M152" s="198"/>
      <c r="N152" s="198"/>
      <c r="O152" s="198"/>
      <c r="P152" s="198"/>
      <c r="Q152" s="198"/>
      <c r="R152" s="198"/>
      <c r="S152" s="198"/>
      <c r="T152" s="198"/>
      <c r="U152" s="198"/>
      <c r="V152" s="198"/>
      <c r="W152" s="198"/>
      <c r="X152" s="198"/>
      <c r="Y152" s="198"/>
      <c r="Z152" s="198"/>
      <c r="AA152" s="198"/>
    </row>
  </sheetData>
  <sheetProtection algorithmName="SHA-512" hashValue="cuuLSzWMBuSQwZ9ywHKCJR6hZCAgbaGXojJqsre9knhRZ68HxWeuQ76EJfZB81UOtbPxX9QnEyvIhEMN1mwBpQ==" saltValue="vO5My/4dEoBOG9DWGbIXLA==" spinCount="100000" sheet="1" objects="1" scenarios="1"/>
  <protectedRanges>
    <protectedRange algorithmName="SHA-512" hashValue="x+AafeSmm7jj4AYmkmtETeAo0fWcLu0I1h7AhxRa0T3fzjejeCoGuBugG/rk2Z94vAc1jjei6SSnFr59aY4ZSw==" saltValue="9+Qkdx8ZJlI/sTt8f6e1gA==" spinCount="100000" sqref="N10:N149" name="Rent Burden Percentage"/>
    <protectedRange algorithmName="SHA-512" hashValue="gsJKXLV2UPE9txOtKaXA0HdYbV6s6lHiiELC0cS33nLARB+eZXRhOGukRlAB6x8bQsztCZTVbrs5j1M2corqYg==" saltValue="7YahByUdh2ol+JBBFQF+qw==" spinCount="100000" sqref="I10:I149" name="Max Tenant Rent"/>
  </protectedRanges>
  <mergeCells count="9">
    <mergeCell ref="D9:L9"/>
    <mergeCell ref="D4:F4"/>
    <mergeCell ref="A2:N2"/>
    <mergeCell ref="A1:N1"/>
    <mergeCell ref="A9:C9"/>
    <mergeCell ref="D5:F5"/>
    <mergeCell ref="A7:N7"/>
    <mergeCell ref="I4:J4"/>
    <mergeCell ref="I5:N5"/>
  </mergeCells>
  <conditionalFormatting sqref="J10:J149">
    <cfRule type="expression" dxfId="1" priority="2" stopIfTrue="1">
      <formula>$J10&gt;$I10</formula>
    </cfRule>
  </conditionalFormatting>
  <conditionalFormatting sqref="N150:N151">
    <cfRule type="cellIs" dxfId="0" priority="1" stopIfTrue="1" operator="greaterThan">
      <formula>30%</formula>
    </cfRule>
  </conditionalFormatting>
  <dataValidations count="1">
    <dataValidation type="list" allowBlank="1" showInputMessage="1" showErrorMessage="1" sqref="B10:B149" xr:uid="{55F51AAA-B7A9-4398-9765-EE55F433184F}">
      <formula1>"Studio/SRO, 1-bedroom, 2-bedroom, 3-bedroom, 4-bedroom, 5-bedroom"</formula1>
    </dataValidation>
  </dataValidations>
  <pageMargins left="0.2" right="0.2" top="0.25" bottom="0.25" header="0.3" footer="0.3"/>
  <pageSetup scale="80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87EF4-0501-4FB5-BCA7-5F1F72AEFC2A}">
  <sheetPr>
    <pageSetUpPr fitToPage="1"/>
  </sheetPr>
  <dimension ref="A1:S79"/>
  <sheetViews>
    <sheetView zoomScaleNormal="100" workbookViewId="0">
      <selection activeCell="C6" sqref="C6"/>
    </sheetView>
  </sheetViews>
  <sheetFormatPr defaultRowHeight="15" x14ac:dyDescent="0.25"/>
  <cols>
    <col min="1" max="1" width="12.42578125" style="198" customWidth="1"/>
    <col min="2" max="16384" width="9.140625" style="198"/>
  </cols>
  <sheetData>
    <row r="1" spans="1:19" ht="18" x14ac:dyDescent="0.25">
      <c r="A1" s="205" t="s">
        <v>155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7"/>
      <c r="R1" s="207"/>
      <c r="S1" s="207"/>
    </row>
    <row r="2" spans="1:19" x14ac:dyDescent="0.25">
      <c r="A2" s="208"/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149"/>
      <c r="Q2" s="149"/>
      <c r="R2" s="149"/>
      <c r="S2" s="149"/>
    </row>
    <row r="3" spans="1:19" ht="15" customHeight="1" x14ac:dyDescent="0.25">
      <c r="A3" s="209" t="s">
        <v>80</v>
      </c>
      <c r="B3" s="210" t="s">
        <v>81</v>
      </c>
      <c r="C3" s="211"/>
      <c r="D3" s="211"/>
      <c r="E3" s="211"/>
      <c r="F3" s="211"/>
      <c r="G3" s="211"/>
      <c r="H3" s="211"/>
      <c r="I3" s="211"/>
      <c r="J3" s="212"/>
      <c r="K3" s="212"/>
      <c r="L3" s="212"/>
      <c r="M3" s="212"/>
      <c r="N3" s="212"/>
      <c r="O3" s="208"/>
      <c r="P3" s="149"/>
      <c r="Q3" s="149"/>
      <c r="R3" s="149"/>
      <c r="S3" s="149"/>
    </row>
    <row r="4" spans="1:19" x14ac:dyDescent="0.25">
      <c r="A4" s="213" t="s">
        <v>82</v>
      </c>
      <c r="B4" s="213" t="s">
        <v>83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149"/>
      <c r="Q4" s="149"/>
      <c r="R4" s="149"/>
      <c r="S4" s="149"/>
    </row>
    <row r="5" spans="1:19" x14ac:dyDescent="0.25">
      <c r="A5" s="213" t="s">
        <v>84</v>
      </c>
      <c r="B5" s="213" t="s">
        <v>174</v>
      </c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149"/>
      <c r="Q5" s="149"/>
      <c r="R5" s="149"/>
      <c r="S5" s="149"/>
    </row>
    <row r="6" spans="1:19" x14ac:dyDescent="0.25">
      <c r="A6" s="213" t="s">
        <v>85</v>
      </c>
      <c r="B6" s="213" t="s">
        <v>86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149"/>
      <c r="Q6" s="149"/>
      <c r="R6" s="149"/>
      <c r="S6" s="149"/>
    </row>
    <row r="7" spans="1:19" x14ac:dyDescent="0.25">
      <c r="A7" s="213" t="s">
        <v>87</v>
      </c>
      <c r="B7" s="213" t="s">
        <v>88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149"/>
      <c r="Q7" s="149"/>
      <c r="R7" s="149"/>
      <c r="S7" s="149"/>
    </row>
    <row r="8" spans="1:19" x14ac:dyDescent="0.25">
      <c r="A8" s="213" t="s">
        <v>89</v>
      </c>
      <c r="B8" s="213" t="s">
        <v>127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149"/>
      <c r="Q8" s="149"/>
      <c r="R8" s="149"/>
      <c r="S8" s="149"/>
    </row>
    <row r="9" spans="1:19" x14ac:dyDescent="0.25">
      <c r="A9" s="213" t="s">
        <v>180</v>
      </c>
      <c r="B9" s="213" t="s">
        <v>181</v>
      </c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149"/>
      <c r="Q9" s="149"/>
      <c r="R9" s="149"/>
      <c r="S9" s="149"/>
    </row>
    <row r="10" spans="1:19" x14ac:dyDescent="0.25">
      <c r="A10" s="213" t="s">
        <v>94</v>
      </c>
      <c r="B10" s="213" t="s">
        <v>90</v>
      </c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149"/>
      <c r="Q10" s="149"/>
      <c r="R10" s="149"/>
      <c r="S10" s="149"/>
    </row>
    <row r="11" spans="1:19" x14ac:dyDescent="0.25">
      <c r="A11" s="213" t="s">
        <v>126</v>
      </c>
      <c r="B11" s="149" t="s">
        <v>91</v>
      </c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149"/>
      <c r="Q11" s="149"/>
      <c r="R11" s="149"/>
      <c r="S11" s="149"/>
    </row>
    <row r="12" spans="1:19" x14ac:dyDescent="0.25">
      <c r="A12" s="213" t="s">
        <v>177</v>
      </c>
      <c r="B12" s="213" t="s">
        <v>92</v>
      </c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149"/>
      <c r="Q12" s="149"/>
      <c r="R12" s="149"/>
      <c r="S12" s="149"/>
    </row>
    <row r="13" spans="1:19" x14ac:dyDescent="0.25">
      <c r="A13" s="213" t="s">
        <v>178</v>
      </c>
      <c r="B13" s="213" t="s">
        <v>93</v>
      </c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149"/>
      <c r="Q13" s="149"/>
      <c r="R13" s="149"/>
      <c r="S13" s="149"/>
    </row>
    <row r="14" spans="1:19" x14ac:dyDescent="0.25">
      <c r="A14" s="213" t="s">
        <v>179</v>
      </c>
      <c r="B14" s="213" t="s">
        <v>95</v>
      </c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149"/>
      <c r="Q14" s="149"/>
      <c r="R14" s="149"/>
      <c r="S14" s="149"/>
    </row>
    <row r="16" spans="1:19" ht="18.75" x14ac:dyDescent="0.3">
      <c r="A16" s="214" t="s">
        <v>154</v>
      </c>
      <c r="B16" s="215"/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</row>
    <row r="28" spans="12:14" ht="15" customHeight="1" x14ac:dyDescent="0.25"/>
    <row r="29" spans="12:14" ht="15.75" thickBot="1" x14ac:dyDescent="0.3"/>
    <row r="30" spans="12:14" ht="15.75" thickTop="1" x14ac:dyDescent="0.25">
      <c r="L30" s="216" t="s">
        <v>96</v>
      </c>
      <c r="M30" s="217"/>
      <c r="N30" s="218"/>
    </row>
    <row r="31" spans="12:14" x14ac:dyDescent="0.25">
      <c r="L31" s="219"/>
      <c r="M31" s="220"/>
      <c r="N31" s="221"/>
    </row>
    <row r="32" spans="12:14" ht="15.75" thickBot="1" x14ac:dyDescent="0.3">
      <c r="L32" s="222"/>
      <c r="M32" s="223"/>
      <c r="N32" s="224"/>
    </row>
    <row r="33" spans="1:19" ht="15.75" thickTop="1" x14ac:dyDescent="0.25"/>
    <row r="34" spans="1:19" ht="18" x14ac:dyDescent="0.25">
      <c r="A34" s="205" t="s">
        <v>97</v>
      </c>
      <c r="B34" s="206"/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7"/>
      <c r="R34" s="207"/>
      <c r="S34" s="207"/>
    </row>
    <row r="35" spans="1:19" x14ac:dyDescent="0.25">
      <c r="A35" s="149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</row>
    <row r="36" spans="1:19" x14ac:dyDescent="0.25">
      <c r="A36" s="225" t="s">
        <v>80</v>
      </c>
      <c r="B36" s="149" t="s">
        <v>98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</row>
    <row r="37" spans="1:19" x14ac:dyDescent="0.25">
      <c r="A37" s="226" t="s">
        <v>99</v>
      </c>
      <c r="B37" s="149" t="s">
        <v>100</v>
      </c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</row>
    <row r="38" spans="1:19" x14ac:dyDescent="0.25">
      <c r="A38" s="226" t="s">
        <v>101</v>
      </c>
      <c r="B38" s="213" t="s">
        <v>176</v>
      </c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</row>
    <row r="39" spans="1:19" x14ac:dyDescent="0.25">
      <c r="A39" s="226" t="s">
        <v>102</v>
      </c>
      <c r="B39" s="213" t="s">
        <v>175</v>
      </c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</row>
    <row r="40" spans="1:19" x14ac:dyDescent="0.25">
      <c r="A40" s="226" t="s">
        <v>103</v>
      </c>
      <c r="B40" s="149" t="s">
        <v>105</v>
      </c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</row>
    <row r="41" spans="1:19" x14ac:dyDescent="0.25">
      <c r="A41" s="226" t="s">
        <v>104</v>
      </c>
      <c r="B41" s="149" t="s">
        <v>107</v>
      </c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</row>
    <row r="42" spans="1:19" x14ac:dyDescent="0.25">
      <c r="A42" s="226" t="s">
        <v>106</v>
      </c>
      <c r="B42" s="149" t="s">
        <v>109</v>
      </c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</row>
    <row r="43" spans="1:19" x14ac:dyDescent="0.25">
      <c r="A43" s="226" t="s">
        <v>108</v>
      </c>
      <c r="B43" s="149" t="s">
        <v>111</v>
      </c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</row>
    <row r="44" spans="1:19" x14ac:dyDescent="0.25">
      <c r="A44" s="226" t="s">
        <v>110</v>
      </c>
      <c r="B44" s="149" t="s">
        <v>113</v>
      </c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</row>
    <row r="45" spans="1:19" x14ac:dyDescent="0.25">
      <c r="A45" s="226" t="s">
        <v>112</v>
      </c>
      <c r="B45" s="149" t="s">
        <v>115</v>
      </c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</row>
    <row r="46" spans="1:19" x14ac:dyDescent="0.25">
      <c r="A46" s="226" t="s">
        <v>114</v>
      </c>
      <c r="B46" s="149" t="s">
        <v>141</v>
      </c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</row>
    <row r="47" spans="1:19" x14ac:dyDescent="0.25">
      <c r="A47" s="226" t="s">
        <v>153</v>
      </c>
      <c r="B47" s="149" t="s">
        <v>117</v>
      </c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</row>
    <row r="48" spans="1:19" x14ac:dyDescent="0.25">
      <c r="A48" s="226" t="s">
        <v>116</v>
      </c>
      <c r="B48" s="149" t="s">
        <v>119</v>
      </c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</row>
    <row r="49" spans="1:19" x14ac:dyDescent="0.25">
      <c r="A49" s="226" t="s">
        <v>118</v>
      </c>
      <c r="B49" s="149" t="s">
        <v>121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</row>
    <row r="50" spans="1:19" x14ac:dyDescent="0.25">
      <c r="A50" s="226" t="s">
        <v>120</v>
      </c>
      <c r="B50" s="149" t="s">
        <v>122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</row>
    <row r="51" spans="1:19" x14ac:dyDescent="0.25">
      <c r="A51" s="226" t="s">
        <v>123</v>
      </c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</row>
    <row r="52" spans="1:19" x14ac:dyDescent="0.25">
      <c r="A52" s="149"/>
      <c r="B52" s="149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</row>
    <row r="53" spans="1:19" ht="18" x14ac:dyDescent="0.25">
      <c r="A53" s="205" t="s">
        <v>124</v>
      </c>
      <c r="B53" s="227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</row>
    <row r="75" spans="12:13" ht="15.75" thickBot="1" x14ac:dyDescent="0.3"/>
    <row r="76" spans="12:13" ht="15.75" thickTop="1" x14ac:dyDescent="0.25">
      <c r="L76" s="216" t="s">
        <v>125</v>
      </c>
      <c r="M76" s="228"/>
    </row>
    <row r="77" spans="12:13" x14ac:dyDescent="0.25">
      <c r="L77" s="229"/>
      <c r="M77" s="230"/>
    </row>
    <row r="78" spans="12:13" ht="15.75" thickBot="1" x14ac:dyDescent="0.3">
      <c r="L78" s="231"/>
      <c r="M78" s="232"/>
    </row>
    <row r="79" spans="12:13" ht="15.75" thickTop="1" x14ac:dyDescent="0.25"/>
  </sheetData>
  <sheetProtection algorithmName="SHA-512" hashValue="AIvb5PovVTSRSClTRMHFo87m0vdxqnG03o/5wcJJYM1sQ6dLqwWjykimLiAeHq6hrzLDOmy2Q0b4NprWt6TUWQ==" saltValue="ILudfjf4ctw87qeH+uhgtA==" spinCount="100000" sheet="1" objects="1" scenarios="1"/>
  <mergeCells count="7">
    <mergeCell ref="L76:M78"/>
    <mergeCell ref="B3:I3"/>
    <mergeCell ref="A16:S16"/>
    <mergeCell ref="L30:N32"/>
    <mergeCell ref="A53:S53"/>
    <mergeCell ref="A1:P1"/>
    <mergeCell ref="A34:P34"/>
  </mergeCells>
  <pageMargins left="0.7" right="0.7" top="0.75" bottom="0.75" header="0.3" footer="0.3"/>
  <pageSetup scale="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Request</vt:lpstr>
      <vt:lpstr>Rent Burden</vt:lpstr>
      <vt:lpstr>Instructions</vt:lpstr>
      <vt:lpstr>Instructions!Print_Area</vt:lpstr>
      <vt:lpstr>Request!Print_Area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Gutierrez, Elizabeth</dc:creator>
  <cp:lastModifiedBy>Zeto, Anthony</cp:lastModifiedBy>
  <cp:lastPrinted>2025-02-13T00:38:19Z</cp:lastPrinted>
  <dcterms:created xsi:type="dcterms:W3CDTF">2025-01-28T05:24:45Z</dcterms:created>
  <dcterms:modified xsi:type="dcterms:W3CDTF">2025-02-13T00:47:21Z</dcterms:modified>
</cp:coreProperties>
</file>